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3. Proyectos\Promoción\"/>
    </mc:Choice>
  </mc:AlternateContent>
  <bookViews>
    <workbookView xWindow="0" yWindow="0" windowWidth="20490" windowHeight="6855" activeTab="1"/>
  </bookViews>
  <sheets>
    <sheet name="Ficha tecnica de indicador" sheetId="4" r:id="rId1"/>
    <sheet name="Ficha medición indicador" sheetId="12" r:id="rId2"/>
    <sheet name="Política de Liberación " sheetId="16" r:id="rId3"/>
    <sheet name="soporte" sheetId="15" r:id="rId4"/>
  </sheets>
  <definedNames>
    <definedName name="_xlnm._FilterDatabase" localSheetId="3" hidden="1">soporte!$A$5:$V$5</definedName>
    <definedName name="_xlnm.Print_Area" localSheetId="1">'Ficha medición indicador'!$B$2:$J$67</definedName>
    <definedName name="_xlnm.Print_Area" localSheetId="0">'Ficha tecnica de indicador'!$B$1:$E$16</definedName>
  </definedNames>
  <calcPr calcId="152511"/>
  <fileRecoveryPr autoRecover="0"/>
</workbook>
</file>

<file path=xl/calcChain.xml><?xml version="1.0" encoding="utf-8"?>
<calcChain xmlns="http://schemas.openxmlformats.org/spreadsheetml/2006/main">
  <c r="C34" i="12" l="1"/>
  <c r="I9" i="12"/>
  <c r="T391" i="15" l="1"/>
  <c r="T390" i="15"/>
  <c r="Q390" i="15" l="1"/>
  <c r="T389" i="15"/>
  <c r="S389" i="15"/>
  <c r="R389" i="15"/>
  <c r="Q389" i="15"/>
  <c r="N389" i="15"/>
  <c r="P389" i="15" s="1"/>
  <c r="F27" i="12" l="1"/>
  <c r="S15" i="15" l="1"/>
  <c r="O15" i="15"/>
  <c r="J15" i="15"/>
  <c r="R15" i="15" s="1"/>
  <c r="T15" i="15" s="1"/>
  <c r="T113" i="15" s="1"/>
  <c r="E26" i="12" l="1"/>
  <c r="E27" i="12"/>
  <c r="E28" i="12"/>
  <c r="F26" i="12"/>
  <c r="F29" i="12"/>
  <c r="F9" i="12" l="1"/>
  <c r="L34" i="12" l="1"/>
  <c r="E34" i="12"/>
  <c r="F34" i="12" s="1"/>
  <c r="L33" i="12"/>
  <c r="E33" i="12"/>
  <c r="F33" i="12" s="1"/>
  <c r="L32" i="12"/>
  <c r="E32" i="12"/>
  <c r="F32" i="12" s="1"/>
  <c r="L31" i="12"/>
  <c r="E31" i="12"/>
  <c r="F31" i="12" s="1"/>
  <c r="L30" i="12"/>
  <c r="E30" i="12"/>
  <c r="F30" i="12" s="1"/>
  <c r="L29" i="12"/>
  <c r="E29" i="12"/>
  <c r="L28" i="12"/>
  <c r="F28" i="12"/>
  <c r="L27" i="12"/>
  <c r="L26" i="12"/>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<sst xmlns="http://schemas.openxmlformats.org/spreadsheetml/2006/main" count="2407" uniqueCount="892">
  <si>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</si>
  <si>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</si>
  <si>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</si>
  <si>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</si>
  <si>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</si>
  <si>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</si>
  <si>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</si>
  <si>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</si>
  <si>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</si>
  <si>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</si>
  <si>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</si>
  <si>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</si>
  <si>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</si>
  <si>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</si>
  <si>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</si>
  <si>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</si>
  <si>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</si>
  <si>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</si>
  <si>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</si>
  <si>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</si>
  <si>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</si>
  <si>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</si>
  <si>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</si>
  <si>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</si>
  <si>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</si>
  <si>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</si>
  <si>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</si>
  <si>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</si>
  <si>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</si>
  <si>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</si>
  <si>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</si>
  <si>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</si>
  <si>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</si>
  <si>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</si>
  <si>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</si>
  <si>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</si>
  <si>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</si>
  <si>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</si>
  <si>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</si>
  <si>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</si>
  <si>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</si>
  <si>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</si>
  <si>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</si>
  <si>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</si>
  <si>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</si>
  <si>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</si>
  <si>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</si>
  <si>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</si>
  <si>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</si>
  <si>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</si>
  <si>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</si>
  <si>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</si>
  <si>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</si>
  <si>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</si>
  <si>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</si>
  <si>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</si>
  <si>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</si>
  <si>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</si>
  <si>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</si>
  <si>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</si>
  <si>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</si>
  <si>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</si>
  <si>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</si>
  <si>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</si>
  <si>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</si>
  <si>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</si>
  <si>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</si>
  <si>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</si>
  <si>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</si>
  <si>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</si>
  <si>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</si>
  <si>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</si>
  <si>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</si>
  <si>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</si>
  <si>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INFORME DE PROYECTOS CON ACTA DE LIBERACIÓN FRENTE A LOS PROYECTOS FINALIZADOS</t>
  </si>
  <si>
    <t>Porcentaje de proyectos liberados frente a los proyectos finalizados.</t>
  </si>
  <si>
    <t>Generar el informe de ejecución de recursos a liberar</t>
  </si>
  <si>
    <t>En el primer trimestre de cada año, las Gerencias Misionales  verifican los proyectos que su estado en Salesforce sea FINALIZADO  y se genera el informe de ejecución de recursos a liberar por cada línea estratégica del FONTUR,  el cual es remitido a la Dirección de Negocios Especiales PA Fontur para su consolidación.  
Posteriormente la Dirección de Negocios Especiales PA Fontur  remite a la Dirección Jurídica para verificar el estado de la contratación derivada de los proyectos y el valor ejecutado por cada contrato. Este informe de ejecución de recursos a liberar, se envia a la Dirección de Negocios Especiales PA Fontur, para revisión y registro de los valores pagados y el estado de los mismos.
La Dirección de Negocios Especiales PA Fontur, determina valores a liberar por proyecto y/o contrato, y consolida la información del informe de ejecución de recursos a liberar por las líneas estrategicas de FONTUR, el cual se remite a las Gerencias/Direcciones para su validación y confirmación.</t>
  </si>
  <si>
    <t>F-MGP-47 Informe de ejecución de recursos a liberar</t>
  </si>
  <si>
    <t>TRANSCRIPCIÓN DEL APARTE DEL PROCEDIMIENTO</t>
  </si>
  <si>
    <t>PROCEDIMIENTO PARA RELIZAR EL SEGUIMIENTO A LA EJECUCIÓN DE 
PROYECTOS APROBADOS POR EL COMITÉ DIRECTIVO DE FONTUR</t>
  </si>
  <si>
    <t>Código: P-MGP-04  V: 03
Vigencia: 11-may0-2017</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</si>
  <si>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</si>
  <si>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</si>
  <si>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</si>
  <si>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</si>
  <si>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</si>
  <si>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</si>
  <si>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</si>
  <si>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</si>
  <si>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</si>
  <si>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</si>
  <si>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</si>
  <si>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</si>
  <si>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</si>
  <si>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</si>
  <si>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</si>
  <si>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</si>
  <si>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</si>
  <si>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</si>
  <si>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En el análisis indicar la causa por la cual no ha sido liberado, teniendo en cuenta la política de liberación que se adjunta.</t>
  </si>
  <si>
    <t>FNT-197-2013</t>
  </si>
  <si>
    <t>PATRIMONIO AUTÓNOMO FONDO NACIONAL DE TURISMO</t>
  </si>
  <si>
    <t>Fortalecimiento del Mercadeo y la Promoción Turística</t>
  </si>
  <si>
    <t>Programa 2: Mercadeo y promoción turistica internacional</t>
  </si>
  <si>
    <t>Parafiscal</t>
  </si>
  <si>
    <t>FPT-339-2013</t>
  </si>
  <si>
    <t>PROMOCIÓN DE CARTAGENA DE INDIAS A TRAVÉS DE LA RUTA NUEVA YORK - CARTAGENA DE INDIAS</t>
  </si>
  <si>
    <t>FNT-038-2014</t>
  </si>
  <si>
    <t>ADMINISTRACIÓN Y MEJORAMIENTO DE LA RED NACIONAL DE PUNTOS DE INFORMACIÓN TURÍSTICA</t>
  </si>
  <si>
    <t>Programa 3: Información turística</t>
  </si>
  <si>
    <t>Fiscal - Impuesto al Turismo</t>
  </si>
  <si>
    <t>OTFNT-143-2014</t>
  </si>
  <si>
    <t>FNT-214-2014</t>
  </si>
  <si>
    <t>FNT-233-2014</t>
  </si>
  <si>
    <t>FNT-238-2014</t>
  </si>
  <si>
    <t>FNT-266-2014</t>
  </si>
  <si>
    <t>FNT-243-2014</t>
  </si>
  <si>
    <t>FNT-090-2015</t>
  </si>
  <si>
    <t>FNT-100-2014</t>
  </si>
  <si>
    <t>CENSO NACIONAL DE AGENCIAS DE VIAJES 2014</t>
  </si>
  <si>
    <t>ASOCIACIÓN COLOMBIANA DE AGENCIAS DE VIAJES Y TURISMO - ANATO</t>
  </si>
  <si>
    <t>Programa 4: Investigación de mercados</t>
  </si>
  <si>
    <t>FNT 259-2014</t>
  </si>
  <si>
    <t>PLAN DE PROMOCIÓN DE LAS AGENCIAS DE VIAJES 2015</t>
  </si>
  <si>
    <t>Programa 1: Mercadeo y promoción turística a nivel nacional.</t>
  </si>
  <si>
    <t>AD-FNT-260-2014</t>
  </si>
  <si>
    <t>MISIONES TURISMO VACACIONAL Y TURISMO DE REUNIONES PARA PYMES COLOMBIANAS</t>
  </si>
  <si>
    <t>PROCOLOMBIA</t>
  </si>
  <si>
    <t>FNT-260-2014</t>
  </si>
  <si>
    <t>AD FNT-264-2014</t>
  </si>
  <si>
    <t xml:space="preserve"> SEMANAS DE COLOMBIA EN MERCADOS INTERNACIONALES 2015</t>
  </si>
  <si>
    <t>FNT-265-2014</t>
  </si>
  <si>
    <t>CAMPAÑA PLAN DE MEDIOS COLOMBIA ES REALISMO MÁGICO – TERCERA FASE</t>
  </si>
  <si>
    <t>Financiar proyectos del programa de asistencia a la promoción a nivel nacional e internacional</t>
  </si>
  <si>
    <t>Fiscal - Asistencia</t>
  </si>
  <si>
    <t>FNT-080-2015</t>
  </si>
  <si>
    <t>FNT-089-2015</t>
  </si>
  <si>
    <t>FNT-035-2015</t>
  </si>
  <si>
    <t>FNT-037-2015</t>
  </si>
  <si>
    <t>FNT-173-2015</t>
  </si>
  <si>
    <t>FNT-073-2015</t>
  </si>
  <si>
    <t>VII CONCURSO REVELA COLOMBIA</t>
  </si>
  <si>
    <t>MINISTERIO DE COMERCIO, INDUSTRIA Y TURISMO</t>
  </si>
  <si>
    <t>OTFNT-195-2015</t>
  </si>
  <si>
    <t>FPT-313-2013-35-2015</t>
  </si>
  <si>
    <t>FNT-124-2014-159-2015</t>
  </si>
  <si>
    <t>FNT-168-2015-43-2016</t>
  </si>
  <si>
    <t>FNT-047-2016</t>
  </si>
  <si>
    <t>FNT-089-2016</t>
  </si>
  <si>
    <t>FNT-091-2016</t>
  </si>
  <si>
    <t>FNT-096-2016</t>
  </si>
  <si>
    <t>FNT-170-2015</t>
  </si>
  <si>
    <t>PROMOCION PRODUCTO TURISTICO PESCA DEPORTIVA PARA EL DEPARTAMENTO DE VICHADA</t>
  </si>
  <si>
    <t>GOBERNACIÓN DEL VICHADA</t>
  </si>
  <si>
    <t>Programa 5: Banco de proyectos turísticos de promoción.</t>
  </si>
  <si>
    <t>PROMOCION PRODUTO TURISTICO PESCA DEPORTIVA PARA EL DEPARTAMENTO DE VICHADA</t>
  </si>
  <si>
    <t>FNT-191-2015</t>
  </si>
  <si>
    <t>MELGAR, SOL Y DIVERSIÓN POR NATURALEZA</t>
  </si>
  <si>
    <t>ALCALDÍA DE MELGAR</t>
  </si>
  <si>
    <t>FNT-166-2015-17-2016</t>
  </si>
  <si>
    <t>FNT-124-2014-195-2016</t>
  </si>
  <si>
    <t>FNT-166-2015-20-2016</t>
  </si>
  <si>
    <t>FNT-124-2014-208-2016</t>
  </si>
  <si>
    <t>FNT-124-2014-209-2016</t>
  </si>
  <si>
    <t>FNT-287-2015-25-2016</t>
  </si>
  <si>
    <t>FNT-124-2014-207-2016</t>
  </si>
  <si>
    <t>FNT-124-2014-218-2016</t>
  </si>
  <si>
    <t>FNT-124-2014-249-2016</t>
  </si>
  <si>
    <t>FNT-194-2015</t>
  </si>
  <si>
    <t>PARTICIPACIÓN DE LOS DEPARTAMENTOS DE ANTIOQUIA, ATLÁNTICO, BOLIVAR, BOYACÁ, CALDAS, CAUCA, CASANARE, CESAR, CÓRDOBA, CUNDINAMARCA, HUILA, MAGDALENA, META, NARIÑO, QUINDÍO, RISARALDA, SAN ANDRÉS, SANTANDER, SUCRE, TOLIMA Y VALLE DEL CAUCA EN LA VITRINA</t>
  </si>
  <si>
    <t>ENTIDADES TERRITORIALES</t>
  </si>
  <si>
    <t>FNT-193-2015</t>
  </si>
  <si>
    <t>PARTICIPACIÓN DE LA ASOCIACIÓN HOTELERA Y TURÍSTICA DE COLOMBIA – COTELCO EN LA XXXV VITRINA TURÍSTICA DE ANATO</t>
  </si>
  <si>
    <t>ASOCIACIÓN HOTELERA DE COLOMBIA - COTELCO</t>
  </si>
  <si>
    <t>FNT-195-2015</t>
  </si>
  <si>
    <t>PARTICIPACIÓN DE LOS DEPARTAMENTOS DEL PUTUMAYO, ARAUCA, LA GUAJIRA, CAQUETÁ, CHOCÓ, AMAZONAS, GUAINIA, GUAVIARE, NORTE DE SANTADER, VAUPES, VICHADA EN LA VITRINA TURÍSTICA DE ANATO 2016</t>
  </si>
  <si>
    <t>FNT-288-2015</t>
  </si>
  <si>
    <t>FNT-168-2015-35-2015</t>
  </si>
  <si>
    <t>FNT-165-2015-15-2016</t>
  </si>
  <si>
    <t>FNT-168-2015-42-2016</t>
  </si>
  <si>
    <t>FNT-018-2016</t>
  </si>
  <si>
    <t>PROMOCIÓN DE RIOHACHA EN EL MARCO DE LA FERIA EXPOGUAJIRA</t>
  </si>
  <si>
    <t>ALCALDIA DE RIOHACHA</t>
  </si>
  <si>
    <t>FNT-046-2016</t>
  </si>
  <si>
    <t>PROMOCIÓN DE LOS ATRACTIVOS Y PRODUCTOS TURÍSTICOS DEL DEPARTAMENTO DE RISARALDA</t>
  </si>
  <si>
    <t>CORPORACION CAMARA COLOMBIANA DE TURISMO EJE CAFETERO - RISARALDA</t>
  </si>
  <si>
    <t xml:space="preserve"> 
Parafiscal</t>
  </si>
  <si>
    <t xml:space="preserve">
Parafiscal</t>
  </si>
  <si>
    <t>FNT-051-2016</t>
  </si>
  <si>
    <t>FORO ECONÓMICO MUNDIAL PARA LATINOAMÉRICA WEF</t>
  </si>
  <si>
    <t xml:space="preserve"> Programa 2: Mercadeo y promoción turistica internacional</t>
  </si>
  <si>
    <t>FNT-057-2016</t>
  </si>
  <si>
    <t>COLOMBIA TRAVEL EXPO</t>
  </si>
  <si>
    <t>ASOCIACIÓN HOTELERA DE COLOMBIA - COTELCO CAPÍTULO ANTIOQUIA- CHOCÓ</t>
  </si>
  <si>
    <t>FNT-146-2016</t>
  </si>
  <si>
    <t>FNT-287-2015-52-2016</t>
  </si>
  <si>
    <t>FNT-166-2015-35-2016</t>
  </si>
  <si>
    <t>OTFNT-175-2016</t>
  </si>
  <si>
    <t>FNT-166-2015-38-A-2016</t>
  </si>
  <si>
    <t>FNT-070-2016</t>
  </si>
  <si>
    <t>FNT-059-2016</t>
  </si>
  <si>
    <t>PROMOCIÓN DE MEDELLÍN EN EL MARCO DEL PREMIO Y FESTIVAL GABRIEL GARCIA MÁRQUEZ 2016</t>
  </si>
  <si>
    <t>ALCALDÍA DE MEDELLÍN</t>
  </si>
  <si>
    <t>Pago Directo</t>
  </si>
  <si>
    <t>FNT-062-2016</t>
  </si>
  <si>
    <t>RUEDA DE NEGOCIOS EN EL MARCO DEL CONGRESO NACIONAL HOTELERO 2016.</t>
  </si>
  <si>
    <t>FNT-085-1206</t>
  </si>
  <si>
    <t>PROMOCIÓN NACIONAL DEL XIV CONGRESO GASTRONÓMICO DE POPAYÁN COMO PARTE DE LA OFERTA TURÍSTICA DEL CAUCA</t>
  </si>
  <si>
    <t>FNT-085-2016</t>
  </si>
  <si>
    <t>FNT-072-2016</t>
  </si>
  <si>
    <t>PROMOCIÓN DEL DEPARTAMENTO DE ANTIOQUIA COMO UN DESTINO TURÍSTICO COMPETITIVO, SOSTENIBLE E INNOVADOR.</t>
  </si>
  <si>
    <t>GOBERNACIÓN DE ANTIOQUIA</t>
  </si>
  <si>
    <t>FNT-156-2016</t>
  </si>
  <si>
    <t>FNT-166-2015-39-2016</t>
  </si>
  <si>
    <t>FNT-287-2015-47-2016</t>
  </si>
  <si>
    <t>N/A</t>
  </si>
  <si>
    <t>SUBTOTAL PROYECTOS Y CONTRATOS AÑOS 2013 - 2016 LIBERADOS</t>
  </si>
  <si>
    <t>INFORME DE PROYECTOS PARA LIBERAR FRENTE A LOS PROYECTOS FINALIZADOS</t>
  </si>
  <si>
    <t>EVOLUCIÓN CAMPAÑA DE TURISMO</t>
  </si>
  <si>
    <t xml:space="preserve">Proexport Colombia </t>
  </si>
  <si>
    <t>Fortalecimiento de la Promoción y el Mercadeo</t>
  </si>
  <si>
    <t xml:space="preserve">Meradeo y Promoción turística Internacional </t>
  </si>
  <si>
    <t xml:space="preserve">Fiscales y Parafiscales </t>
  </si>
  <si>
    <t xml:space="preserve">Fiscal </t>
  </si>
  <si>
    <t>FPT</t>
  </si>
  <si>
    <t>Información turística</t>
  </si>
  <si>
    <t>PROMOCIÓN Y DIVULGACIÓN DE SANTA MARTA COMO DESTINO TURÍSTICO EN EL MARCO DE LA 53a. FIESTA DEL MAR</t>
  </si>
  <si>
    <t>DISEÑO PRODUCCIÓN Y DISTRIBUCIÓN DEL CONTENIDO EDITORIAL Y FOTOGRÁFICO DE LA SERIE " COLECCIONABLE PLEGABLE EXPERIENCIAS UNICAS"</t>
  </si>
  <si>
    <t xml:space="preserve">MinCIT </t>
  </si>
  <si>
    <t>Mercadeo y promoción turística a nivel nacional.</t>
  </si>
  <si>
    <t>DISEÑO PRODUCCIÓN Y DISTRIBUCIÓN DEL CONTENIDO EDITORIAL Y FOTOGRÁFICO DEL "COLECCIONABLE PUEBLOS PATRIMONIO DE COLOMBIA"</t>
  </si>
  <si>
    <t>COLOMBIA.TRAVEL INTEGRACIÓN</t>
  </si>
  <si>
    <t>PROMOCION DE CIENAGA Y MOMPOX</t>
  </si>
  <si>
    <t>PLAN DE MARKETING INTERNACIONAL CON AEROLINEAS</t>
  </si>
  <si>
    <t>Mercadeo y promoción turistica internacional</t>
  </si>
  <si>
    <t>TURISMO DE OBSERVACIÓN RESPONSABLE DE ESPECIES ACUÁTICAS EN COLOMBIA-COMPONENTE: CAMPAÑA MASIVA "RUTA DE GIGANTES" - MAMÍFEROS ACUÁTICOS EN COLOMBIA.</t>
  </si>
  <si>
    <t>PROMOCIÓN Y APERTURA DE NUEVAS RUTAS AÉREAS A DESTINOS EMERGENTES</t>
  </si>
  <si>
    <t>FERIAS INTERNACIONALES PROEXPORT 2014-ESPACIOS</t>
  </si>
  <si>
    <t>Fiscal</t>
  </si>
  <si>
    <t>DIFUSIÓN DE LA CAMPAÑA NACIONAL DE PREVENCIÓN DE LA ESCNNA EN VIALES Y TURISMO</t>
  </si>
  <si>
    <t>ESCNNA</t>
  </si>
  <si>
    <t>RUEDA DE NEGOCIOS EN EL MARCO DEL CONGRESO NACIONAL HOTELERO 2014</t>
  </si>
  <si>
    <t>PARTICIPACIÓN DE COLOMBIA EN MADRID FUSIÓN 2015</t>
  </si>
  <si>
    <t>ACTUALIZACIÓN Y MIGRACIÓN DEL PORTAL “CENTRO DE INFORMACIÓN TURISTICO DE COLOMBIA - CITUR</t>
  </si>
  <si>
    <t>CORPORACIÓN TURISMO CARTAGENA DE INDIAS</t>
  </si>
  <si>
    <t>FERIAS INTERNACIONALES 2015</t>
  </si>
  <si>
    <t>FIDUCOLDEX PROEXPORT COLOMBIA</t>
  </si>
  <si>
    <t>PROMOCIÓN INTERNACIONAL DE COLOMBIA CON AEROLÍNEAS</t>
  </si>
  <si>
    <t>PARTICIPACIÓN DE AGENCIAS DE VIAJES COLOMBIANAS EN FERIAS Y RUEDAS DE NEGOCIOS INTERNACIONALES 2015</t>
  </si>
  <si>
    <t>ASAMBLEA GENERAL DE LA ORGANIZACIÓN MUNDIAL DE TURISMO</t>
  </si>
  <si>
    <t>MCIT - MINISTERIO DE COMERCIO, INDUSTRIA Y TURISMO</t>
  </si>
  <si>
    <t> Mercadeo y promoción turística a nivel internacional.</t>
  </si>
  <si>
    <t>PARTICIPACIÓN DE COLOMBIA EN EXPOMILAN 2015</t>
  </si>
  <si>
    <t>PROMOCIÓN TURÍSTICA DE CUNDINAMARCA 2015</t>
  </si>
  <si>
    <t>INSTITUTO DEPARTAMENTAL DE CULTURA Y TURISMO DE CUNDINAMARCA - GOBERNACIÓN DE CUNDINAMARCA</t>
  </si>
  <si>
    <t>Banco de proyectos turísticos de promoción.</t>
  </si>
  <si>
    <t>FERIAS INTERNACIONALES 2016</t>
  </si>
  <si>
    <t>ALIANZA PACIFICO - 2016</t>
  </si>
  <si>
    <t>RUEDAS DE NEGOCIOS INTERNACIONALES 2016</t>
  </si>
  <si>
    <t>COLOMBIA NATURE TRAVEL MART RUEDA DE NEGOCIOS 2016</t>
  </si>
  <si>
    <t>BOGOTÁ, UNA CIUDAD GASTRONÓMICA CON ALIMENTARTE FOOD FESTIVAL</t>
  </si>
  <si>
    <t>ASOCIACION COLOMBIANA DE LA INDUSTRIA GASTRONOMICA - ACODRES CAPITULO BOGOTA</t>
  </si>
  <si>
    <t>CAMPAÑA DE PROMOCIÓN DE CALI: "VIVA LA MODA - VIVA CALI"</t>
  </si>
  <si>
    <t>FEDERACIÓN NACIONAL DE COMERCIANTES - FENALCO VALLE</t>
  </si>
  <si>
    <t>PROMOCIÓN DE CARTAGENA DE INDIAS COMO DESTINO CULTURAL A TRAVÉS DE LA FERIA DE ARTESANÍAS DE EXPORTACIÓN FAREX 2017</t>
  </si>
  <si>
    <t>PROMOCIÓN DE CARTAGENA DE INDIAS COMO DESTINO TURÍSTICO CULTURAL A TRAVÉS DEL CARTAGENA XI FESTIVAL INTERNACIONAL DE MÚSICA "EL SONIDO Y EL SÍMBOLO - PARIS Y EL IMPRESIONISMO MUSICAL"</t>
  </si>
  <si>
    <t>GEMA TOURS S.A</t>
  </si>
  <si>
    <t>PFPT-031-2008</t>
  </si>
  <si>
    <t>PARTICIPACIÓN FERIA NRA SHOW 2008</t>
  </si>
  <si>
    <t>ASOCIACIÓN COLOMBIANA DE LA INDUSTRIA GASTRONÓMICA - ACODRÉS</t>
  </si>
  <si>
    <t>Fortalecimiento de la promoción turística</t>
  </si>
  <si>
    <t>PFPT-060-2008</t>
  </si>
  <si>
    <t>MAS NARIÑENSES VIAJANDO POR NARIÑO</t>
  </si>
  <si>
    <t>GOBERNACIÓN DE NARIÑO</t>
  </si>
  <si>
    <t>PFPT-073-2008</t>
  </si>
  <si>
    <t>VIAJES DE FAMILIARIZACIÓN PARA ESTRUCTURAR OFERTAS TURÍSTICAS DE NARIÑO</t>
  </si>
  <si>
    <t>PFPT-102-2008</t>
  </si>
  <si>
    <t>REALIZACIÓN 145 AÑOS FUNDACIÓN DE PEREIRA, 74 AÑOS FIESTAS DE LA COSECHA, 2008</t>
  </si>
  <si>
    <t>INSTITUTO DE CULTURA Y FOMENTO AL TURISMO DE PEREIRA - ALCALDÍA MUNICIPAL DE PEREIRA</t>
  </si>
  <si>
    <t>PFPT-103-2008</t>
  </si>
  <si>
    <t>FIESTAS ANIVERSARIAS DE ARMENIA 119 AÑOS</t>
  </si>
  <si>
    <t>CORPORACIÓN DE CULTURA Y TURISMO DE ARMENIA - ALCALDÍA ARMENIA</t>
  </si>
  <si>
    <t>PFPT-123-2008</t>
  </si>
  <si>
    <t>EVENTO QUINDÍO CAFÉ Y SABOR</t>
  </si>
  <si>
    <t>CORPORACIÓN QUINDÍO CAFÉ Y SABOR</t>
  </si>
  <si>
    <t>PFPT-151-2008</t>
  </si>
  <si>
    <t>PARTICIPACIÓN DE LA EMPRESA DE TURISMO DE VILLAVICENCIO EN LA BOLSA TURÍSTICA DE LAS AMÉRICAS</t>
  </si>
  <si>
    <t>INSTITUTO DE TURISMO DE VILLAVICENCIO - ALCALDÍA DE VILLAVICENCIO</t>
  </si>
  <si>
    <t>PFPT-166-2008</t>
  </si>
  <si>
    <t>PROMOCIÓN DE LOS HOTELES DEL DEPARTAMENTO DEL ATLÁNTICO, EN LA XII BOLSA TURÍSTICA DE LAS AMÉRICAS</t>
  </si>
  <si>
    <t>ASOCIACIÓN HOTELERA DE COLOMBIA - COTELCO CAPÍTULO ATLÁNTICO</t>
  </si>
  <si>
    <t>PFPT-167-2008</t>
  </si>
  <si>
    <t>PROMOCIÓN DE LOS HOTELES AFILIADOS Y NO AFILIADOS A COTELCO EN LA XII EDICIÓN DE LA BOLSA TURÍSTICA DE LAS AMÉRICAS</t>
  </si>
  <si>
    <t>ASOCIACIÓN HOTELERA DE COLOMBIA - COTELCO CAPITULO SAN ANDRES Y PROVIDENCIA</t>
  </si>
  <si>
    <t>PFPT-168-2008</t>
  </si>
  <si>
    <t>PARTICIPACIÓN DE LOS HOTELES DEL META EN LA XII EDICIÓN DE LA BOLSA TURÍSTICA DE LAS AMÉRICAS</t>
  </si>
  <si>
    <t>ASOCIACIÓN HOTELERA DE COLOMBIA-COTELCO CAPÍTULO META</t>
  </si>
  <si>
    <t>PFPT-170-2008</t>
  </si>
  <si>
    <t>PARTICIPACIÓN DE LOS HOTELES DEL QUINDÍO A LA EDICIÓN XII BOLSA TURÍSTICA DE LAS AMÉRICAS</t>
  </si>
  <si>
    <t>ASOCIACIÓN HOTELERA DE COLOMBIA - COTELCO CAPÍTULO QUINDÍO</t>
  </si>
  <si>
    <t>PFPT-171-2008</t>
  </si>
  <si>
    <t>PARTICIPACIÓN Y PROMOCIÓN DE LOS HOTELES AFILIADOS Y NO AFILIADOS DEL MAGDALENA EN LA XII EDICIÓN DE LA BOLSA TURÍSTICA DE LAS AMÉRICAS</t>
  </si>
  <si>
    <t>ASOCIACIÓN HOTELERA DE COLOMBIA - COLTECO CAPÍTULO MAGDALENA</t>
  </si>
  <si>
    <t>PFPT-173-2008</t>
  </si>
  <si>
    <t>PROMOCIÓN DE LOS HOTELES DE NARIÑO EN LA XII EDICIÓN DE LA BOLSA TURÍSTICA DE LAS AMÉRICAS</t>
  </si>
  <si>
    <t>ASOCIACIÓN HOTELERA DE COLOMBIA - COTELCO CAPÍTULO NARIÑO</t>
  </si>
  <si>
    <t>PFPT-184-2008</t>
  </si>
  <si>
    <t>PARTICIPACIÓN Y PROMOCIÓN DE LOS HOTELES AFILIADOS Y NO AFILIADOS A COTELCO, EN LA XII BOLSA TURÍSTICA DE LAS AMÉRICAS</t>
  </si>
  <si>
    <t>ASOCIACIÓN HOTELERA DE COLOMBIA-COTELCO CAPÍTULO SANTANDER</t>
  </si>
  <si>
    <t>PFPT-185-2008</t>
  </si>
  <si>
    <t>PARTICIPACIÓN Y PROMOCIÓN DE LOS HOTELES AFILIADOS Y NO AFILIADOS A COTELCO CAPÍTULO RISARALDA EN LA XII EDICIÓN DE LA BOLSA TURÍSTICA DE LAS AMÉRICAS</t>
  </si>
  <si>
    <t>ASOCIACIÓN HOTELERA DE COLOMBIA - COTELCO CAPÍTULO RISARALDA</t>
  </si>
  <si>
    <t>PFPT-186-2008</t>
  </si>
  <si>
    <t>PARTICIPACIÓN Y PROMOCIÓN DE LOS HOTELES AFILIADOS Y NO AFILIADOS A COTELCO CARTAGENA EN LA XII EDICIÓN DE LA BOLSA TURÍSTICA DE LAS AMÉRICAS</t>
  </si>
  <si>
    <t>ASOCIACIÓN HOTELERA DE COLOMBIA-COTELCO CAPÍTULO DISTRITO TURÍSTICO Y CULTURAL CARTAGENA DE INDIAS</t>
  </si>
  <si>
    <t>PFPT-187-2008</t>
  </si>
  <si>
    <t>ASOCIACIÓN HOTELERA DE COLOMBIA - COTELCO CAPITULO VALLE DEL CAUCA</t>
  </si>
  <si>
    <t>PFPT-225-2008</t>
  </si>
  <si>
    <t>I JORNADA GASTRONÓMICA EN EL META DE ACODRÉS NACIONAL</t>
  </si>
  <si>
    <t>PFPT-227-2008</t>
  </si>
  <si>
    <t>PARTICIPACIÓN Y PROMOCIÓN DE LOS HOTELES AFILIADOS Y NO AFILIADOS DE BOYACÁ EN LA XII EDICIÓN DE LA BOLSA TURÍSTICA DE LAS AMÉRICAS</t>
  </si>
  <si>
    <t>ASOCIACIÓN HOTELERA DE COLOMBIA - COTELCO CAPÍTULO BOYACÁ</t>
  </si>
  <si>
    <t>PFPT-239-2008</t>
  </si>
  <si>
    <t>PARTICIPACIÓN DEL FONDO EN LA BTA-MEDELLÍN</t>
  </si>
  <si>
    <t>FNT CONSORCIO ALIANZA TURÍSTICA - ENTIDAD ADMINISTRADORA DEL FONDO NACIONAL DE TURISMO</t>
  </si>
  <si>
    <t>Programa 6: Participación institucional</t>
  </si>
  <si>
    <t>PFPT-274-2008</t>
  </si>
  <si>
    <t>CAMPAÑA DE PROMOCIÓN DE NEIVA Y SU ZONA DE INFLUENCIA</t>
  </si>
  <si>
    <t>PFPT-319-2008</t>
  </si>
  <si>
    <t>PARTICIPACIÓN DE AMAZONAS COLOMBIA EN LA FERIA TURÍSTICA DE ANATO 2009</t>
  </si>
  <si>
    <t>FONDO DE PROMOCIÓN ECO TURÍSTICA DEL AMAZONAS</t>
  </si>
  <si>
    <t>PFPT-320-2008</t>
  </si>
  <si>
    <t>LEVANTAMIENTO Y RECOPILACIÓN DE LA INFORMACIÓN; DISEÑO Y DIAGRAMACIÓN DE LAS ARTES FINALES QUE SERVIRÁN DE BASE PARA LA ELABORACIÓN DE UNA GUÍA DE TURISMO EN RELIGIOSO</t>
  </si>
  <si>
    <t>MINISTERIO DE COMERCIO, INDUSTRIA Y TURISMO - VICEMINISTERIO DE TURISMO</t>
  </si>
  <si>
    <t>Programa 3: Información turística.</t>
  </si>
  <si>
    <t>PFPT-322-2008</t>
  </si>
  <si>
    <t>LEVANTAMIENTO Y RECOPILACIÓN DE LA INFORMACIÓN; DISEÑO Y DIAGRAMACIÓN DE LAS ARTES FINALES QUE SERVIRÁN DE BASE PARA LA ELABORACIÓN DE UNA GUÍA DE TURISMO EN TERMALISMO</t>
  </si>
  <si>
    <t>PFPT-021-2010</t>
  </si>
  <si>
    <t>CALI CIUDAD DIVINA</t>
  </si>
  <si>
    <t>FONDO MIXTO DE PROMOCIÓN DEL VALLE DEL CAUCA</t>
  </si>
  <si>
    <t>PFPT-054-2010</t>
  </si>
  <si>
    <t>REALIZACIÓN DEL FESTIVAL INTERNACIONAL DE GRANDES VELEROS SAIL CARTAGENA DE INDIAS 2010</t>
  </si>
  <si>
    <t>PFPT-088-2010</t>
  </si>
  <si>
    <t>DISEÑO Y PRODUCCIÓN DE MATERIAL PUBLICITARIO PLEGABLES BROCHURE Y VIDEO DEL DESTINO SUROESTE ANTIOQUEÑO</t>
  </si>
  <si>
    <t>CORPORACIÓN TURISTICA DEL SUROESTE ANTIOQUEÑO</t>
  </si>
  <si>
    <t>PFPT-109-2010</t>
  </si>
  <si>
    <t>PLAN DE MEDIOS ON LINE PARA PROMOCIÓN INTERNACIONAL DE COLOMBIA</t>
  </si>
  <si>
    <t>PFPT-110-2010</t>
  </si>
  <si>
    <t>DISEÑO Y PRODUCCIÓN DE MATERIAL PROMOCIONAL PARA POTENCIALIZAR LA ESTRATEGIA UNO A UNO DE COLOMBIA</t>
  </si>
  <si>
    <t>PFPT-111-2010</t>
  </si>
  <si>
    <t>DISEÑO Y PRODUCCIÓN DE MATERIAL PROMOCIONAL PARA LA PARTICIPACIÓN EN FERIAS INTERNACIONALES</t>
  </si>
  <si>
    <t>PFPT-113-2010</t>
  </si>
  <si>
    <t>ETAPA I DE LA FASE TRANSACCIONAL DEL PORTAL OFICIAL DE TURISMO DE COLOMBIA WWWCOLOMBIATRAVEL</t>
  </si>
  <si>
    <t>PFPT-114-2010</t>
  </si>
  <si>
    <t>DESARROLLO E IMPLEMENTACIÓN DE APLICATIVOS Y HERRAMIENTAS DE INNOVACIÓN PARA EL PORTAL OFICIAL DE TURISMO DE COLOMBIA WWWCOLOMBIATRAVEL</t>
  </si>
  <si>
    <t>PFPT-116-2010</t>
  </si>
  <si>
    <t>PARTICIPACIÓN EN LA FERIA TOP RESA FRANCIA 2011</t>
  </si>
  <si>
    <t>PFPT-117-2010</t>
  </si>
  <si>
    <t>PARTICIPACIÓN DE COLOMBIA EN LA FERIA EIBTM 2010 BARCELONA ESPAÑA</t>
  </si>
  <si>
    <t>PFPT-118-2010</t>
  </si>
  <si>
    <t>PARTICIPACIÓN EN LA FERIA IGTM 2010</t>
  </si>
  <si>
    <t>PFPT-119-2010</t>
  </si>
  <si>
    <t>PARTICIPACIÓN DE COLOMBIA EN LA FERIA FITUR 2011 MADRID ESPAÑA</t>
  </si>
  <si>
    <t>PFPT-126-2010</t>
  </si>
  <si>
    <t>PROMOCIÓN Y DIVULGACIÓN DE LA FIESTA NACIONAL DEL CAFÉ EN EL MARCO DE LAS FESTIVIDADES ANIVERSARIAS DEL MUNICIPIO DE CALARCA EN SUS 124 AÑOS</t>
  </si>
  <si>
    <t>FONDO MIXTO DE PROMOCIÓN DEL QUINDÍO</t>
  </si>
  <si>
    <t>PFPT-140-2010</t>
  </si>
  <si>
    <t>PROMOCIÓN Y FORTALECIMIENTO DE SANTA MARTA COMO DESTINO TURÍSTICO EN EL MARCO DE LA FIESTA DEL MAR Y II JUEGOS DEPORTIVOS NACIONALES NÁUTICOS Y DE PLAYA</t>
  </si>
  <si>
    <t>FONDO MIXTO PARA LA PROMOCION DE LA CULTURA Y LAS ARTES DEL DISTRITO TURISTICO CULTURAL E HISTORICO DE SANTA MARTA</t>
  </si>
  <si>
    <t>PFPT-167-2010</t>
  </si>
  <si>
    <t>ELABORACIÓN DE UNA GUÍA ILUSTRADA DE AVES DEL JARDÍN BOTÁNICO DEL QUINDÍO</t>
  </si>
  <si>
    <t>PFPT-169-2010</t>
  </si>
  <si>
    <t>PFPT-188-2010</t>
  </si>
  <si>
    <t>PARTICIPACIÓN CORPORACIÓN TURÍSTICA DEL SUROESTE ANTIOQUEÑO UNA TRADICIÓN DE CAFÉ CARBÓN Y ARRIERIAL EN LA VITRINA TURÍSTICA DE ANATO 2011</t>
  </si>
  <si>
    <t>PFPT-189-2010</t>
  </si>
  <si>
    <t>VIAJE DE FAMILIARIZACIÓN DESTINO SUROESTE ANTIOQUEÑO</t>
  </si>
  <si>
    <t>PFPT-208-2010</t>
  </si>
  <si>
    <t>ESTRATEGIA DE PROMOCIÓN DE PRODUCTOS</t>
  </si>
  <si>
    <t>PFPT-213-2010</t>
  </si>
  <si>
    <t>PROMOCIÓN TURÍSTICA DE SAN ANTONIO DEL TEQUENDAMA MUNICIPIO MODELO DE COLOMBIA DENTRO DE LA X FERIA DE LAS COLONIAS 2010</t>
  </si>
  <si>
    <t>ALCALDÍA DE SAN ANTONIO DEL TEQUENDAMA</t>
  </si>
  <si>
    <t>PFPT-224-2010</t>
  </si>
  <si>
    <t>CARTILLA RUTA LIBERTADORA</t>
  </si>
  <si>
    <t>PFPT-225-2010</t>
  </si>
  <si>
    <t>DISEÑO DESARROLLO ADMINISTRACIÓN E IMPLEMENTACIÓN DE UN MINISITE WEB DEL PROGRAMA VIVE COLOMBIA VIAJA JOVEN TARJETA JOVEN COLOMBIA</t>
  </si>
  <si>
    <t>PFPT-263-2010</t>
  </si>
  <si>
    <t>MEJORAMIENTO Y FORTALECIMIENTO DE LA RED NACIONAL DE PUNTOS DE INFORMACIÓN TURÍSTICA</t>
  </si>
  <si>
    <t>PFPT-267-2010</t>
  </si>
  <si>
    <t>PARTICIPACIÓN DE COLOMBIA EN LA FERIA IMEX 2011 FRANKFURT ALEMANIA</t>
  </si>
  <si>
    <t>PFPT-291-2010</t>
  </si>
  <si>
    <t>PROMOCIÓN DEL DESTINO CÚCUTA</t>
  </si>
  <si>
    <t>PFPT-314-2010</t>
  </si>
  <si>
    <t>PARTICIPACIÓN EN LA FERIA ABAV</t>
  </si>
  <si>
    <t>PFPT-315-2010</t>
  </si>
  <si>
    <t>PROMOCIÓN DEL MUNICIPIO DE PAIPA COMO DESTINO TURÍSTICO</t>
  </si>
  <si>
    <t>FONDO MIXTO DE PROMOCION Y DESARROLLO TURISTICO - "CORTUPAIPA"</t>
  </si>
  <si>
    <t>PFPT-328-2010</t>
  </si>
  <si>
    <t>PROYECTO DE ACTUACIÓN EN EL MARCO DE LAS ESTADÍSTICAS DE FLUJOS EN FRONTERAS EN COLOMBIA</t>
  </si>
  <si>
    <t>PFPT-329-2010</t>
  </si>
  <si>
    <t>RUEDA NACIONAL DE NEGOCIOS TURISMO NEGOCIA</t>
  </si>
  <si>
    <t>PFPT-330-2010</t>
  </si>
  <si>
    <t>PROMOCIÓN DEL DESTINO QUINDÍO BUSCANDO EL POSICIONAMIENTO TURÍSTICO Y CULTURAL DE LA REGIÓN</t>
  </si>
  <si>
    <t>GOBERNACIÓN DEL QUINDÍO</t>
  </si>
  <si>
    <t>PFPT-334-2010</t>
  </si>
  <si>
    <t>REALIZACIÓN DE LA SEGUNDA FASE CAMPAÑA NACIONAL DE TURISMO VIVE COLOMBIA EL PAÍS QUE LLEVAS EN EL CORAZÓN</t>
  </si>
  <si>
    <t>PFPT-368-2010</t>
  </si>
  <si>
    <t>PLAN DE MEDIOS CAMPAÑA ESCNNA FASE II</t>
  </si>
  <si>
    <t>PFPT-371-2010</t>
  </si>
  <si>
    <t>AMAZONAS : DESTINO TURÍSTICO DE CLASE MUNDIAL EN LA FERIA TURÍSTICA ANATO 2011</t>
  </si>
  <si>
    <t>PFPT-376-2010</t>
  </si>
  <si>
    <t>PARTICIPACIÓN COTELCO CAPITULO SAN ANDRÉS Y PROVIDENCIA EN LA VITRINA TURÍSTICA DE ANATO 2011</t>
  </si>
  <si>
    <t>PFPT-380-2010</t>
  </si>
  <si>
    <t>INVESTIGACIÓN - IMPACTO DEL TRANSPORTE AÉREO EN EL SECTOR TURISMO Y EN LA ECONOMÍA COLOMBIANA</t>
  </si>
  <si>
    <t>ASOCIACIÓN DEL TRANSPORTE AÉREO EN COLOMBIA - ATAC</t>
  </si>
  <si>
    <t>Programa 4: Investigación de mercados.</t>
  </si>
  <si>
    <t>PFPT-389-2010</t>
  </si>
  <si>
    <t>PARTICIPACIÓN COTELCO HUILA EN LA VITRINA TURÍSTICA DE ANATO 2011</t>
  </si>
  <si>
    <t>ASOCIACIÓN HOTELERA DE COLOMBIA-COTELCO CAPÍTULO HUILA</t>
  </si>
  <si>
    <t>PFPT-395-2010</t>
  </si>
  <si>
    <t>INCENTIVOS A GANADORES Y PUBLICACIÓN DE LAS 100 MEJORES FOTOGRAFÍAS DEL SEGUNDO CONCURSO NACIONAL DE FOTOGRAFÍA TURÍSTICA REVELA COLOMBIA 2010</t>
  </si>
  <si>
    <t>PFPT-415-2010</t>
  </si>
  <si>
    <t>PARTICIPACIÓN FERIA ANATO 2011</t>
  </si>
  <si>
    <t>PFPT-426-2010</t>
  </si>
  <si>
    <t>PARTICIPACIÓN DE COTELCO CAPITULO BOYACÁ EN LA VITRINA TURÍSTICA DE ANATO 2011</t>
  </si>
  <si>
    <t>PFPT-437-2010</t>
  </si>
  <si>
    <t>PARTICIPACIÓN COTELCO CAPÍTULO CALDAS EN LA VITRINA TURÍSTICA DE ANATO 2011</t>
  </si>
  <si>
    <t>ASOCIACIÓN HOTELERA DE COLOMBIA - COTELCO CAPITULO CALDAS</t>
  </si>
  <si>
    <t>PFPT-452-2010</t>
  </si>
  <si>
    <t>PLAN DE PROMOCIÓN DEL DESTINO TURÍSTICO GOLFO DE MORROSQUILLO Y LAS ISLAS DE SAN BERNARDO PARA LA TEMPORADA TURÍSTICA DICIEMBRE 2010 - ENERO 2011</t>
  </si>
  <si>
    <t>PFPT-462-2010</t>
  </si>
  <si>
    <t>PROMOCIÓN TURÍSTICA DEL VALLE DEL CAUCA EN EL MARCO DE LA VITRINA TURÍSTICA ANATO 2011</t>
  </si>
  <si>
    <t>PFPT-476-2010</t>
  </si>
  <si>
    <t>ADMINISTRACIÓN DE LA RED NACIONAL PITS</t>
  </si>
  <si>
    <t>FPT-011-2011</t>
  </si>
  <si>
    <t>PARTICIPACION DE COLOMBIA EN EL FOLKLIFE FESTIVAL EN WASHINGTON</t>
  </si>
  <si>
    <t>FPT-030-2011</t>
  </si>
  <si>
    <t>MUNIDIAL SUB 20 DE LA FIFA COMO HERRAMIENTA DE PROMOCIÓN</t>
  </si>
  <si>
    <t>FPT-126-2011</t>
  </si>
  <si>
    <t>APOYO EQUIPO DE CICLISMO COLOMBIA ES PASIÓN - 472 -CAFÉ DE COLOMBIA TEMPORADA 2011</t>
  </si>
  <si>
    <t>PFPT-041-2011</t>
  </si>
  <si>
    <t>PARTICIPACION DE COLOMBIA EN LA FERIA ITB 2012</t>
  </si>
  <si>
    <t>PFPT-043-2011</t>
  </si>
  <si>
    <t>PLAN DE MEDIOS PARA TURISMO</t>
  </si>
  <si>
    <t>PFPT-155-2011</t>
  </si>
  <si>
    <t>VIAJES DE FAMILIARIZACION Y WORKSHOPS PARA LA PROMOCION Y COMERCIALIZACION DE OCHO REGIONES</t>
  </si>
  <si>
    <t>PFPT-173-2011</t>
  </si>
  <si>
    <t>SUMINISTRAR Y DISTRIBUIR VEINTE MIL (20.000) EJEMPLARES DE LA "GUIA DE RUTAS DEL MUNDIAL SUB - 20", DE LOS CUALES DIEZ MIL (10000) EJEMPLARES SERAN EN VERSION ESPANOL Y DIEZ MIL (10000) EJEMPLARES SERAN EN VERSION INGLES, CON DISPONIBILIDAD DE ESPACIOS PU</t>
  </si>
  <si>
    <t>PFPT-197-2011</t>
  </si>
  <si>
    <t>INVESTIGACION INTERNACIONAL DE MERCADOS</t>
  </si>
  <si>
    <t>PFPT-200-2011</t>
  </si>
  <si>
    <t>ESTRATEGIAS DE PROMOCION Y MERCADEO NACIONAL DE SANTA MARTA COMO DESTINO TURISTICO</t>
  </si>
  <si>
    <t>PFPT-230-2011</t>
  </si>
  <si>
    <t>XLI REINADO NACIONAL DEL TURISMO - GIRARDOT</t>
  </si>
  <si>
    <t>ALCALDÍA DE GIRARDOT - INSTITUTO DE TURISMO, CULTURA Y FOMENTO</t>
  </si>
  <si>
    <t>PFPT-237-2011</t>
  </si>
  <si>
    <t>SEGUNDA EDICION DE LAS GUIAS PARA RECORRER COLOMBIA</t>
  </si>
  <si>
    <t>PFPT-251-2011</t>
  </si>
  <si>
    <t>CORPORACIÓN TURÍSTICA DE OCCIDENTE DE ANTIOQUIA PARAISO DEL SOL</t>
  </si>
  <si>
    <t>PFPT-258-2011</t>
  </si>
  <si>
    <t>ELABORACION DE MATERIAL PROMOCIONAL IMPRESO Y ELECTRONICO DEL ARCHIPIELAGO</t>
  </si>
  <si>
    <t>PFPT-267-2011</t>
  </si>
  <si>
    <t>MISIONES PARA LA PROMOCION DEL DESTINO BOYACA</t>
  </si>
  <si>
    <t>PFPT-268-2011</t>
  </si>
  <si>
    <t>PROMOCION DEL DESTINO TURISTICO CUCUTA EN EL MARCO DE LA REALIZACION DEL FESTIVAL INTERNACIONAL DE LA FRONTERA 2011</t>
  </si>
  <si>
    <t>PFPT-270-2011</t>
  </si>
  <si>
    <t>PLAN DE MEDIOS PARA LA PROMOCION DE CALI CONGRESO MUNDIAL DE SALSA 2011 (CALI WORLD SALSA CONGRESS)</t>
  </si>
  <si>
    <t>PFPT-272-2011</t>
  </si>
  <si>
    <t>PARTICIPACION DEL FONDO DE PROMOCION TURISTICA EN EVENTOS TURISTICOS NACIONALES 2012</t>
  </si>
  <si>
    <t>PFPT-273-2011</t>
  </si>
  <si>
    <t>PARTICIPACION EN FERIAS COMERCIALES PARA AGENCIAS DE VIAJES COLOMBIANAS</t>
  </si>
  <si>
    <t>PFPT-281-2011</t>
  </si>
  <si>
    <t>LEVANTAMIENTO DE INFORMACION DISENO ELABORACION IMPRESION DEL MAPA VIAL Y TURISTICO DE COLOMBIA Y DEL CALENDARIO DE FERIAS Y FIESTAS DE COLOMBIA Y SU DISTRIBUCION A TRAVES DE LA GUIA DE RUTAS POR COLOMBIA</t>
  </si>
  <si>
    <t>PFPT-286-2011</t>
  </si>
  <si>
    <t>CAMPANA PARA INCENTIVAR LA HOTELERIA LEGAL</t>
  </si>
  <si>
    <t>PFPT-304-2011</t>
  </si>
  <si>
    <t>PROMOCION DEL DESTINO TURISTICO DE RIOHACHA EN EL MARCO DEL IV FESTIVAL FRANCISCO EL HOMBRE 2012</t>
  </si>
  <si>
    <t>PFPT-313-2011</t>
  </si>
  <si>
    <t>DISENO PRODUCCION MONTAJE Y DOTACION DE CUATRO (4) PUNTOS DE INFORMACION TURISTICA - PIT'S EN LOS MUNICIPIOS DE ANAPOIMA MESITAS DEL COLEGIO SUESCA Y NEMOCON EN EL DEPARTAMENTO DE CUNDINAMARCA</t>
  </si>
  <si>
    <t>PFPT-324-2011</t>
  </si>
  <si>
    <t>PARTICIPACION DE ANATO NACIONAL Y SUS CAPITULOS REGIONALES EN LA VITRINA TURISTICA ANATO 2012</t>
  </si>
  <si>
    <t>PFPT-340-2011</t>
  </si>
  <si>
    <t>PARTICIPACION COTELCO CAPITULO HUILA EN LA VITRINA TURISTICA DE ANATO 2012</t>
  </si>
  <si>
    <t>PFPT-341-2011</t>
  </si>
  <si>
    <t>PROMOCION Y COMERCIALIZACION DEL DISTRITO TURISTICO CULTURAL E HISTORICO DE SANTA MARTA PARTICIPACION EN FERIAS NACIONALES ANATO 2012 (XXXI VITRINA TURISTICA ANATO 2012)</t>
  </si>
  <si>
    <t>FONDO DE PROMOCIÓN TURÍSTICA DE SANTA MARTA</t>
  </si>
  <si>
    <t>PFPT-353-2011</t>
  </si>
  <si>
    <t>PFPT-361-2011</t>
  </si>
  <si>
    <t>PROMOCION DE COLOMBIA A TRAVES DEL EQUIPO DE CICLISMO COLOMBIA ES PASION - 472 TEMPORADA 2012</t>
  </si>
  <si>
    <t>FPT-003-2012</t>
  </si>
  <si>
    <t>MEDICION DE SATISFACCION DURANTE LA TEMPORADA DE VACACIONES DE SEMANA DE RECESO</t>
  </si>
  <si>
    <t>PFPT-010-2012</t>
  </si>
  <si>
    <t>PFPT-011-2012</t>
  </si>
  <si>
    <t>ESTRATEGIA DE COMUNICACION PARA PROMOVER EL AUMENTO Y PAGO OPORTUNO DE LA CONTRIBUCION PARAFISCAL</t>
  </si>
  <si>
    <t>PFPT-013-2012</t>
  </si>
  <si>
    <t>PROYECTO FERIAS INTERNACIONALES PROEXPORT 2012</t>
  </si>
  <si>
    <t>PFPT-014-2012</t>
  </si>
  <si>
    <t>SOSTENIMIENTO Y CRECIMIENTO DEL PROGRAMA VIVE COLOMBIA JOVEN</t>
  </si>
  <si>
    <t>PFPT-021-2012</t>
  </si>
  <si>
    <t>PLAN DE MEDIOS DE LA CAMAPAÑA NACIONAL "VIVE COLOMBIA EL PAIS QUE LLEVAS EN EL CORAZON"</t>
  </si>
  <si>
    <t>PFPT-022-2012</t>
  </si>
  <si>
    <t>SUB-CAMPAÑA DE PROMOCION DESTINOS POTENCIALES</t>
  </si>
  <si>
    <t>PFPT-023-2012</t>
  </si>
  <si>
    <t>REALIZAR 8 RUEDAS NACIONALES DE NEGOCIOS "TURISMO NEGOCIA" EN OCHO CIUDADES DE COLOMBIA</t>
  </si>
  <si>
    <t>PFPT-028-2012</t>
  </si>
  <si>
    <t>CAMPAÑA PARA PRESTADORES TURISTICOS CERTIFICADOS</t>
  </si>
  <si>
    <t>PFPT-029-2012</t>
  </si>
  <si>
    <t>CAMPAÑA DE SENSIBILIZACION TURISTICA</t>
  </si>
  <si>
    <t>PFPT-030-2012</t>
  </si>
  <si>
    <t>CAMPAÑA VIVE COLOMBIA LIMPIA</t>
  </si>
  <si>
    <t>PFPT-031-2012</t>
  </si>
  <si>
    <t>SUB-CAMPAÑA DE AVISTAMIENTO DE BALLENAS</t>
  </si>
  <si>
    <t>PFPT-032-2012</t>
  </si>
  <si>
    <t>SUB-CAMPAÑA DE BUCEO</t>
  </si>
  <si>
    <t>PFPT-037-2012</t>
  </si>
  <si>
    <t>PARTICIPACIÓN EN RUEDAS DE NEGOCIOS PARA AGENTES DE VIAJES EN MÉXICO; PERÚ Y ARGENTINA 2012</t>
  </si>
  <si>
    <t>PFPT-039-2012</t>
  </si>
  <si>
    <t>MES DE COLOMBIA EN NAT GEO MADRID Y LONDRES</t>
  </si>
  <si>
    <t>PFPT-048-2012</t>
  </si>
  <si>
    <t>PROMOCION NACIONAL DEL X CONGRESO GASTRONOMICO DE POPAYAN COMO PARTE DE LA OFERTA TURISTICA CULTURAL DEL DEPARTAMENTO DEL CAUCA</t>
  </si>
  <si>
    <t>ASOCIACIÓN HOTELERA DE COLOMBIA - COTELCO CAPÍTULO CAUCA</t>
  </si>
  <si>
    <t>PFPT-053-2012</t>
  </si>
  <si>
    <t>CONCURSO DE LA RED DE PUEBLOS PATRIMONIO DE COLOMBIA</t>
  </si>
  <si>
    <t>PFPT-056-2012</t>
  </si>
  <si>
    <t>PROYECTO PARA LA ADMINISTRACION DE LA RED NACIONAL PITS</t>
  </si>
  <si>
    <t>PFTP-086-2012</t>
  </si>
  <si>
    <t>PROMOCIÓN TURÍSTICA NACIONAL DEL DEPARTAMENTO DEL CAUCA</t>
  </si>
  <si>
    <t>GOBERNACIÓN DEL CAUCA</t>
  </si>
  <si>
    <t>PFPT-087-2012</t>
  </si>
  <si>
    <t>FORTALECIENDO LA ESTRATEGIA DE PROMOCIÓN VEN AL AMAZONAS Y HAZ EL VIAJE DE TU VIDA</t>
  </si>
  <si>
    <t>GOBERNACIÓN DEL AMAZONAS</t>
  </si>
  <si>
    <t>PFPT-099-2012</t>
  </si>
  <si>
    <t>VIAJES DE FAMILIARIZACION Y WORKSHOPS PARA LA PROMOCIÓN Y COMERCIALIZACIÓN DE LA CIUDAD DE NEIVA COMO DESTINO TURÍSTICO</t>
  </si>
  <si>
    <t>ALCALDÍA DE NEIVA</t>
  </si>
  <si>
    <t>PFPT-107-2012</t>
  </si>
  <si>
    <t>PROMOCION Y DIVULGACION DEL DESTINO TURÍSTICO QUINDIO EN EL MARCO DE LA DECLARATORIA DEL PAISAJE CULTURAL CAFETERO (PCC)</t>
  </si>
  <si>
    <t>PFPT-119-2012</t>
  </si>
  <si>
    <t>MISION COMERCIAL A CHINA</t>
  </si>
  <si>
    <t>PFPT-127-2012</t>
  </si>
  <si>
    <t>PROMOCION DEL DESTINO BARRANQUILLA - ATLANTICO</t>
  </si>
  <si>
    <t>PFPT-137-2012</t>
  </si>
  <si>
    <t>2 FASE DE LA CAMPAÑA PARA INCENTIVAR LA HOTELERIA LEGAL</t>
  </si>
  <si>
    <t>PFPT-145-2012</t>
  </si>
  <si>
    <t>X ALIMENTARTE FOOD FESTIVAL</t>
  </si>
  <si>
    <t>PFPT-154-2012</t>
  </si>
  <si>
    <t>ESTRATEGIA DE PROMOCIÓN DE LA RED DE PUEBLOS PATRIMONIO DE COLOMBIA 2012-II</t>
  </si>
  <si>
    <t>PFPT-160-2012</t>
  </si>
  <si>
    <t>POSICIONAMIENTO DE LA MARCA TURISTICA DEL GUAVIARE A TRAVES DE LA PROMOCION DEL DEPARTAMENTO Y SUS PRODUCTOS TURISTICOS</t>
  </si>
  <si>
    <t>GOBERNACIÓN DEL GUAVIARE</t>
  </si>
  <si>
    <t>PFPT-177-2012</t>
  </si>
  <si>
    <t>PROMOCION DE COLOMBIA A TRAVES DE LA COMPAÑIA DE PRODUCCION ARTISTICA MISI</t>
  </si>
  <si>
    <t>PFPT-196-2012</t>
  </si>
  <si>
    <t>CARTAGENA DE INDIAS; SEDE DEL TRAVEL MART LATIN AMERICA 2012</t>
  </si>
  <si>
    <t>PFPT-213-2012</t>
  </si>
  <si>
    <t>CONCURSO DE LA RED DE PUEBLOS PATRIMONIO DE COLOMBIA - FASE 2</t>
  </si>
  <si>
    <t>PFPT-219-2012</t>
  </si>
  <si>
    <t>PARTICIPACION EN LA RED TURISTICA DE PUEBLOS PATRIMONIO DE COLOMBIA EN LA EXPERIENCIA "LA ISLA DE EL TIEMPO"</t>
  </si>
  <si>
    <t>PFPT-223-2012</t>
  </si>
  <si>
    <t>CARTAGENA DESTINO CINE 2013</t>
  </si>
  <si>
    <t>CORPORACION TURISMO CARTAGENA DE INDIAS</t>
  </si>
  <si>
    <t>PFPT-240-2012</t>
  </si>
  <si>
    <t>PROMOCION DEL DEPARTAMENTO DE NARIÑO EN LA VITRINA TURISTICA DE ANATO 2013</t>
  </si>
  <si>
    <t>PFPT-242-2012</t>
  </si>
  <si>
    <t>PROMOCIÓN DEL DEPARTAMENTO DE CÓRDOBA EN EL MARCO DE LOS "XIX JUEGOS DEPORTIVOS NACIONALES 2012</t>
  </si>
  <si>
    <t>PFPT-256-2012</t>
  </si>
  <si>
    <t>PARTICIPACIÓN DE COTELVALLE EN LA XXXII VITRINA TURÍSTICA ANATO 2013</t>
  </si>
  <si>
    <t>PFPT-280-2012</t>
  </si>
  <si>
    <t>PROMOCION DEL DEPARTAMENTO DEL GUAVIARE A TRAVES DE LA XXXII VITRINA TURISTICA DE ANATO 2013</t>
  </si>
  <si>
    <t>PFPT-289-2012</t>
  </si>
  <si>
    <t>PARTICIPACION DEL DEPARTAMENTO DEL GUAINÍA EN LA XXXII VITRINA TURISTICA DE ANATO 2013</t>
  </si>
  <si>
    <t>GOBERNACIÓN DEL GUAINIA</t>
  </si>
  <si>
    <t>PFPT-301-2012</t>
  </si>
  <si>
    <t>PFPT-305-2012</t>
  </si>
  <si>
    <t>BARRANQUILLA; ATLANTICO TERRITORIO DE EVENTOS CREATIVOS</t>
  </si>
  <si>
    <t>PFPT-309-2012</t>
  </si>
  <si>
    <t>PARTICIPACIÓN DE LA RED TURISTICA DE PUEBLOS PATRIMONIO DE COLOMBIA EN EL "HAY FESTIVAL"</t>
  </si>
  <si>
    <t>PFPT-320-2012</t>
  </si>
  <si>
    <t>MISIONES COMERCIALES EN 5 CIUDADES DE COLOMBIA PARA PROMOCIONAR SANTANDER COMO DESTINO TURÍSTICO</t>
  </si>
  <si>
    <t>ASOCIACIÓN HOTELERA Y TURÍSTICA DE COLOMBIA - COTELCO CAPITULO SANTANDER</t>
  </si>
  <si>
    <t>FNTP-011-2013</t>
  </si>
  <si>
    <t>MERCADEO PROMOCIONAL DE MEDELLÍN COMO DESTINO TURÍSTICO; CUNA DE CULTURA: ?FERIA EXPOARTESANO MEDELLÍN LA MEMORIA?</t>
  </si>
  <si>
    <t>FNTP-025-2013</t>
  </si>
  <si>
    <t>SOSTENIMIENTO Y MEJORAMIENTO DE LA RED NACIONAL DE PUNTOS DE INFORMACIÓN TURÍSTICA</t>
  </si>
  <si>
    <t>FNTP-075-2013</t>
  </si>
  <si>
    <t>PARTICIPACIÓN DE AGENCIAS DE VIAJES COLOMBIANAS EN LAS FERIAS INTERNACIONALES 2013-2014</t>
  </si>
  <si>
    <t>FNTP-076-2013</t>
  </si>
  <si>
    <t>PLAN NACIONAL DE PROMOCIÓN TURÍSTICA DE BOGOTÁ EN EL MARCO DE LA CAMPAÑA "BOGOTÁ; INFINITAS POSIBILIDADES"</t>
  </si>
  <si>
    <t>ALCALDIA MAYOR DE BOGOTA - INSTITUTO DISTRITAL DE TURISMO</t>
  </si>
  <si>
    <t>FNTP-096-2013</t>
  </si>
  <si>
    <t>PROMOCIÓN NACIONAL DEL MUNICIPIO DE INZÁ (TIERRADENTRO) COMO DESTINO TURISTICO ARQUEOLÓGICO Y ECOLÓGICO.</t>
  </si>
  <si>
    <t>ALCALDÍA DE INZÁ</t>
  </si>
  <si>
    <t>FNTP-109-2013</t>
  </si>
  <si>
    <t>ALCALDÍA DISTRITAL DE SANTA MARTA</t>
  </si>
  <si>
    <t>FNTP-116-2013</t>
  </si>
  <si>
    <t>PLAN DE MEDIOS PARA LA CAMPAÑA NACIONAL 2013</t>
  </si>
  <si>
    <t>FNTP-122-2013</t>
  </si>
  <si>
    <t>PROMOCIÓN TURÍSTICA NACIONAL DE POPAYÁN Y EL DEPARTAMENTO DEL CAUCA - FASE II</t>
  </si>
  <si>
    <t>FNTP-134-2013</t>
  </si>
  <si>
    <t>FNTP-135-2013</t>
  </si>
  <si>
    <t>FNTP-141-2013</t>
  </si>
  <si>
    <t>III FASE CAMPAÑA NACIONAL PARA INCENTIVAR LA HOTELERIA LEGAL</t>
  </si>
  <si>
    <t>FNTP-152-2013</t>
  </si>
  <si>
    <t>PROMOCIÓN TURÍSTICA DEL QUINDÍO; CORAZÓN DEL PAISAJE CULTURAL CAFETERO</t>
  </si>
  <si>
    <t>FNTP-174-2013</t>
  </si>
  <si>
    <t>ANÁLISIS DEL ESTADO ACTUAL DEL CLÚSTER DE TURISMO EN SALUD FACILITANDO LA CONSOLIDACIÓN DE CÚCUTA COMO CENTRO</t>
  </si>
  <si>
    <t>FEDERACIÓN NACIONAL DE COMERCIANTES-FENALCO</t>
  </si>
  <si>
    <t>FNTP-175-2013</t>
  </si>
  <si>
    <t>FNTP-181-2013</t>
  </si>
  <si>
    <t>CONSULTORIA DEL PROGRAMA TARJETA JOVEN</t>
  </si>
  <si>
    <t>FNTP-182-2013</t>
  </si>
  <si>
    <t>FNTP-191-2013</t>
  </si>
  <si>
    <t>FNTP-192-2013</t>
  </si>
  <si>
    <t>FNTP-202-2013</t>
  </si>
  <si>
    <t>PROGRAMA DE PROMOCIÓN Y POSICIONAMIENTO DE CALI CIUDAD REGIÓN COMO DESTINO TURÍSTICO PARA EL FIN DE SEMANA ENTRE LOS MEDIOS DE COMUNICACIÓN Y AGENCIAS MAYORISTAS NACION</t>
  </si>
  <si>
    <t>FNTp-206-2013</t>
  </si>
  <si>
    <t>FNTP-226-2013</t>
  </si>
  <si>
    <t>REIMPRESION DE LA GUIA TURÍSTICA DEL DEPARTAMENTO DE NORTE DE SANTANDER</t>
  </si>
  <si>
    <t>FNTP-244-2013</t>
  </si>
  <si>
    <t>PROMOCIÓN TURISTICA DEL DEPARTAMENTO DEL META</t>
  </si>
  <si>
    <t>INSTITUTO DE TURISMO DEL META - GOBERNACIÓN DEL META</t>
  </si>
  <si>
    <t>FNTP-248-2013</t>
  </si>
  <si>
    <t>FNTP-255-2013</t>
  </si>
  <si>
    <t>PARTICIPACIÓN DEL DEPARTAMENTO DEL TOLIMA COMO DESTINO NACIONAL INVITADO EN LA VITRINA TURÍSTICA NÚMERO 33 DE ANATO 2014</t>
  </si>
  <si>
    <t>GOBERNACIÓN DEL TOLIMA</t>
  </si>
  <si>
    <t>PROMOCIÓN Y DIFUSIÓN DE DESTINOS NACIONALES EN EL MARCO DE SUS FESTIVIDADES</t>
  </si>
  <si>
    <t>FNTP-282-2013</t>
  </si>
  <si>
    <t>REALIZAR RUEDAS DE NEGOCIOS "TURISMO NEGOCIA" EN 14 CIUDADES DE COLOMBIA</t>
  </si>
  <si>
    <t>FNTP-032-2014</t>
  </si>
  <si>
    <t>PUNTOS DE INFORMACIÓN TURÍSTICA DIGITALES</t>
  </si>
  <si>
    <t>FNTP-114-2014</t>
  </si>
  <si>
    <t>FNTP-130-2014</t>
  </si>
  <si>
    <t>MACRORUEDA ALIANZA PACÍFICO</t>
  </si>
  <si>
    <t>FNTP-160-2014</t>
  </si>
  <si>
    <t>PROMOCIÓN DE LOS MUNICIPIOS DE LA RED TURÍSTICA DE PUEBLOS PATRIMONIO DE COLOMBIA EN EL MARCO DE LA X EDICIÓN DEL HAY FESTIVAL CARTAGENA 2016</t>
  </si>
  <si>
    <t>FNTP-211-2014</t>
  </si>
  <si>
    <t>FNTP-229-2014</t>
  </si>
  <si>
    <t>PROMOCIÓN TURÍSTICA DE MEDELLÍN Y ANTIOQUIA A TRAVÉS DE LA DIFUSIÓN DE UN VIDEO PROMOCIONAL EN MEDIOS NACIONALES</t>
  </si>
  <si>
    <t>FNTP-241-2014</t>
  </si>
  <si>
    <t>PROMOCIÓN DE CARTAGENA DE INDIAS COMO DESTINO TURÍSTICO CULTURAL; EPICENTRO DE ARTESANÍAS DE EXPORTACIÓN A TRAVÉS DE LA REALIZACIÓN FAREX 2015 ? VITRINA DE LAS TRADICIONES E INNOVACIONES ARTESANALES DE TODO EL PAÍS.</t>
  </si>
  <si>
    <t>FNTP-244-2014</t>
  </si>
  <si>
    <t>PROMOCIÓN DE CARTAGENA DE INDIAS COMO DESTINO TURÍSTICO CULTURAL A TRAVÉS DEL CARTAGENA IX FESTIVAL INTERNACIONAL DE MÚSIA</t>
  </si>
  <si>
    <t>GEMA TOURS S.A.</t>
  </si>
  <si>
    <t>CAMPAÑA PLAN DE MEDIOS COLOMBIA ES REALISMO MÁGICO ? TERCERA FASE</t>
  </si>
  <si>
    <t>FNTP-015-2015</t>
  </si>
  <si>
    <t>PROMOCIÓN Y DIFUSIÓN DE DESTINOS NACIONALES EN EL MARCO DE SUS FESTIVIDADES 2015</t>
  </si>
  <si>
    <t>FNTP-017-2015</t>
  </si>
  <si>
    <t>PLAN DE PROMOCIÓN ? CAMPAÑA NACIONAL DE TURISMO 2015</t>
  </si>
  <si>
    <t>FNTP-064-2015</t>
  </si>
  <si>
    <t>FNTP-071-2015</t>
  </si>
  <si>
    <t>CUARTA EDICIÓN DE COLOMBIA GUÍA TURÍSTICA ? DESTINOS MARAVILLOSOS GUÍA PARA RECORRER COLOMBIA</t>
  </si>
  <si>
    <t>FNTP-110-2015</t>
  </si>
  <si>
    <t>RUEDA DE NEGOCIOS EN EL MARCO DEL CONGRESO NACIONAL HOTELERO 2015</t>
  </si>
  <si>
    <t>FNTP-138-2015</t>
  </si>
  <si>
    <t>PROMOCIÓN TURÍSTICA DE MITÚ A TRAVÉS DE LA CELEBRACIÓN DEL EVENTO ESPECIALIZADO DE TURISMO ?PANORE IV? CUARTA VERSIÓN DEL ENCUENTRO INTERCULTURAL DE LOS PUEBLOS INDÍGENAS DE LA AMAZONIA</t>
  </si>
  <si>
    <t>ALCALDÍA DE MITÚ</t>
  </si>
  <si>
    <t>FNTP-141-2015</t>
  </si>
  <si>
    <t>PROMOCIÓN DE CARTAGENA DE INDIAS COMO DESTINO TURÍSTICO LÍDER A NIVEL NACIONAL A TRAVÉS DE LA REALIZACIÓN DE LA FERIA DE ARTESANÍAS DE EXPORTACIONES FAREX 2016 COMO VITRINA DE LAS TRADICIONES E INNOVACIONES ARTESANALES DE TODO EL PAÍS</t>
  </si>
  <si>
    <t>FNTP-189-2015</t>
  </si>
  <si>
    <t>PARTICIPACIÓN INSTITUCIONAL EN LA XXXV VITRINA TURÍSTICA ANATO</t>
  </si>
  <si>
    <t>FNTP-190-2015</t>
  </si>
  <si>
    <t>INSERTOS MAPA VIAL Y TURÍSTICO Y SEPARATA DE FERIAS Y FIESTAS</t>
  </si>
  <si>
    <t>FNTP-44-2016</t>
  </si>
  <si>
    <t>PFPT-469-2010</t>
  </si>
  <si>
    <t>PFPT-004-2012</t>
  </si>
  <si>
    <t>FNTP-277-2013</t>
  </si>
  <si>
    <t>FNTP-263-2014</t>
  </si>
  <si>
    <t>FNTP-208-2015</t>
  </si>
  <si>
    <t>AD-FNTP-265-2014</t>
  </si>
  <si>
    <t>FNTP-100-2016</t>
  </si>
  <si>
    <t>FNTP-103-2016</t>
  </si>
  <si>
    <t>FNTP-107-2016</t>
  </si>
  <si>
    <t>FNTP-127-2016</t>
  </si>
  <si>
    <t>FNTP-128-2016</t>
  </si>
  <si>
    <t>FNTP-147-2016</t>
  </si>
  <si>
    <t>FNTP-34-2016</t>
  </si>
  <si>
    <t>FNTP-35-2016</t>
  </si>
  <si>
    <t>FNTP-40-2016</t>
  </si>
  <si>
    <t>Fiscales - Parafiscales</t>
  </si>
  <si>
    <t>Escnna</t>
  </si>
  <si>
    <t>PARTICIPACIÓN EN LA FERIA ARLAG</t>
  </si>
  <si>
    <t>PROMOCI?N DEL DESTINO EN EL MARCO DE LA MUESTRA TURISTICA DEL OCCIDENTE DE ANTIOQUIA</t>
  </si>
  <si>
    <t>PROMOCION TURISTICA DEL VALLE DEL CAUCA EN EL MARCO DE LA VITRINA TURISTICA ANATO 2012</t>
  </si>
  <si>
    <t xml:space="preserve"> $644.800.348</t>
  </si>
  <si>
    <t>PROMOCIÓN TURÍSTICA NACIONAL DEL DEPARTAMENTO DEL META 2016</t>
  </si>
  <si>
    <t>INSERTOS GUIA DE RUTAS POR COLOMBIA 2016-2017</t>
  </si>
  <si>
    <t>PROMOCIÓN DE DESTINO GOLFO DE MORROSQUILLO Y ÁREA DE INFLUENCIA</t>
  </si>
  <si>
    <t>ASOCIACION DE EMPRESARIOS TURÍSTICOS DEL GOLFO DE MORROSQUILLO - ASETUR GM</t>
  </si>
  <si>
    <t>PARTICIPACIÓN DE LOS DEPARTAMENTOS DEL AMAZONAS, ARAUCA, CAQUETÁ, CHOCÓ, GUAINÍA, GUAVIARE, LA GUAJIRA, NORTE DE SANTANDER, PUTUMAYO, VAUPÉS, VICHADA EN LA VITRINA TURÍSTICA DE ANATO 2017</t>
  </si>
  <si>
    <t>PARTICIPACIÓN DE LOS DEPARTAMENTOS DE , ANTIOQUIA, ATLÁNTICO,BOLIVAR,BOYACÁ,BOGOTÁ,CALDAS,CAUCA,CESAR,CÓRDOBA,CUNDINAMARCA,HUILA, MAGDALENA,META, NARIÑO, QUINDÍO, RISARALDA, SAN ANDRÉS, SANTANDER, SUCRE, TOLIMA y VALLE DEL CAUCA EN LA VITRINA 2017</t>
  </si>
  <si>
    <t>CARTAGENA DESTINO DE CINE 2017</t>
  </si>
  <si>
    <t>FIDUCOLDEX PROCOLOMBIA</t>
  </si>
  <si>
    <t>Enero a junio de 2017</t>
  </si>
  <si>
    <t>FNT-001-13</t>
  </si>
  <si>
    <t>Fontur</t>
  </si>
  <si>
    <t>FNT-057-14</t>
  </si>
  <si>
    <t>FNT-213-14</t>
  </si>
  <si>
    <t>FNT-261-14</t>
  </si>
  <si>
    <t>FNT-018-2015</t>
  </si>
  <si>
    <t>FNT-047-2015</t>
  </si>
  <si>
    <t>FNT-115-2015</t>
  </si>
  <si>
    <t xml:space="preserve">FNT-060-2016 </t>
  </si>
  <si>
    <t>FNT-152-2016</t>
  </si>
  <si>
    <t>FNTP-025-2017</t>
  </si>
  <si>
    <t>Colombia Travel Expo</t>
  </si>
  <si>
    <t>FNTP-037-2017</t>
  </si>
  <si>
    <t>Plan De Promoción De Las Agencias De Viajes 2017- Fase Vii</t>
  </si>
  <si>
    <t>FNTP-039-2017</t>
  </si>
  <si>
    <t>Plan De Promoción De Los Patrimonios Declarados Por La Unesco</t>
  </si>
  <si>
    <t>FNTP-043-2017</t>
  </si>
  <si>
    <t>Ruedas De Negocios Internacionales 2017</t>
  </si>
  <si>
    <t>FNTP-044-2017</t>
  </si>
  <si>
    <t>Alianza Del Pacífico 2017</t>
  </si>
  <si>
    <t>FNTP-047-2017</t>
  </si>
  <si>
    <t>Apoyo Al Bogotá Wine And Food Festival 2017</t>
  </si>
  <si>
    <t>FNTP-065-2017</t>
  </si>
  <si>
    <t>Promoción Nacional De Nariño Como Destino Turístico</t>
  </si>
  <si>
    <t>FNTP-066-2017</t>
  </si>
  <si>
    <t>Promoción Internacional De Colombia En Francia En El Marco Del Año Binacional</t>
  </si>
  <si>
    <t>FNTP-072-2017</t>
  </si>
  <si>
    <t>Estrategia De Promoción Turística Para La Región Duitama - Paipa</t>
  </si>
  <si>
    <t>FNTP-077-2017</t>
  </si>
  <si>
    <t>Promoción De Los Atractivos Y Productos Turísticos Del Departamento De Risaralda</t>
  </si>
  <si>
    <t>FNTP-084-2017</t>
  </si>
  <si>
    <t>Bogotá, Una Ciudad Gastronómica A Través De Alimentarte Food Festival</t>
  </si>
  <si>
    <t>FNTP-085-2017</t>
  </si>
  <si>
    <t>Promoción De La Guajira En El Marco De La Feria Expoguajira 2017</t>
  </si>
  <si>
    <t>FNTP-086-2017</t>
  </si>
  <si>
    <t>Campaña Plan De Medios Colombia Turismo Internacional 2017</t>
  </si>
  <si>
    <t>FNTP-090-2017</t>
  </si>
  <si>
    <t>Plan Promocional De Cundinamarca Como Destino Turístico 2017</t>
  </si>
  <si>
    <t>FNTP-095-2017</t>
  </si>
  <si>
    <t>Actualización De La Guía De Turismo Religioso</t>
  </si>
  <si>
    <t>FNTP-098-2017</t>
  </si>
  <si>
    <t>Promoción De La Ciudad De Neiva</t>
  </si>
  <si>
    <t>FNTP-099-2017</t>
  </si>
  <si>
    <t>Rueda De Negocios En El Marco Del Congreso Nacional Hotelero 2017</t>
  </si>
  <si>
    <t>FNTP-123-2017</t>
  </si>
  <si>
    <t>Promoción Turística Nacional Del Departamento Del Meta 2017</t>
  </si>
  <si>
    <t>FNTP-128-2017</t>
  </si>
  <si>
    <t>Promoción De Los Patrimonios Declarados Por La Unesco</t>
  </si>
  <si>
    <t>FNTP-140-2017</t>
  </si>
  <si>
    <t>Promoción Del Destino Turístico En El Marco De La Celebración De La 62 Feria De Manizales</t>
  </si>
  <si>
    <t>FNTP-143-2017</t>
  </si>
  <si>
    <t>Medellín Abre Sus Puertas A Las Mentes Curiosas En El Premio Y Festival Gabo 2017</t>
  </si>
  <si>
    <t>FNTP-144-2017</t>
  </si>
  <si>
    <t>Promoción Del Departamento Del Cesar A Través De Plataformas De Comunicación En Aerolíneas</t>
  </si>
  <si>
    <t>FNTP-146-2017</t>
  </si>
  <si>
    <t>Promoción De La Oferta Turística Del Departamento Del Vichada 2017</t>
  </si>
  <si>
    <t>Cartagena Destino De Cine 2017</t>
  </si>
  <si>
    <t>FNTP-147-2017</t>
  </si>
  <si>
    <t>Promoción De Santiago De Cali En El Marco Del Festival Salsa Y Sabor 2017 Durante Los Días Que Se Realiza El Festival Mundial De Salsa Cali 2017</t>
  </si>
  <si>
    <t>FNTP-149-2017</t>
  </si>
  <si>
    <t>Promoción Del Carnaval De Negros Y Blancos</t>
  </si>
  <si>
    <t>FNTP-155-2017</t>
  </si>
  <si>
    <t>Promoción Del Municipio De Galeras - Sucre En El Marco Del Festival La Algarroba Y Cuadros Vivos - 2018</t>
  </si>
  <si>
    <t>FNTP-158-2017</t>
  </si>
  <si>
    <t>Bogotá Destino Turístico, Cultural Y Creativo</t>
  </si>
  <si>
    <t>FNTP-160-2017</t>
  </si>
  <si>
    <t>Promoción Del Destino "Divina Providencia Y La Histórica Santa Catalina Islas" En El Marco De La Vitrina Turística De Anato 2018</t>
  </si>
  <si>
    <t>FNTP-174-2017</t>
  </si>
  <si>
    <t>Promoción Nacional De Guainía Como Destino Turístico</t>
  </si>
  <si>
    <t>FNTP-185-2017</t>
  </si>
  <si>
    <t>Participación En La Xxxvii Turística De Anato 2018 De Los Departamentos De Guaviare, Vaupés, Putumayo, Amazonas, Vichada, Caquetá, Guainía Y Chocó.</t>
  </si>
  <si>
    <t>FNTP-186-2017</t>
  </si>
  <si>
    <t>Participación En La Xxxvii Vitrina Turística De Anato 2018 De Los Departamentos De Valle Del Cauca, Tolima,Sucre,Santander,San Andrés,Providencia Y Santa Catalina,Risaralda,Quindío,Norte De Santander,Nariño,Meta,Magdalena,La Guajira,Huila,Cundinamarca,Cór</t>
  </si>
  <si>
    <t>FNTP-193-2017</t>
  </si>
  <si>
    <t>Diseño E Implementación De Una Estrategia De Comercialización Para El Nuevo Producto Turístico "Buga, Una Espiral De Tiempo" Del Pueblo Patrimonio De Guadalajara De Buga</t>
  </si>
  <si>
    <t>FNTP-207-2017</t>
  </si>
  <si>
    <t>Participación Asociación Hotelera Y Turística De Colombia En La Versión Xxxvii De La Vitrina Turística De Anato 2018</t>
  </si>
  <si>
    <t>FNTP-251-2014</t>
  </si>
  <si>
    <t>FNTP-001-2018</t>
  </si>
  <si>
    <t>Diseño Y Mantenimiento De La Página Web Www.Ojosentodaspartes.Com</t>
  </si>
  <si>
    <t>FNTP-005-2018</t>
  </si>
  <si>
    <t>Ferias Internacionales I Semestre 2018</t>
  </si>
  <si>
    <t>FNTP-006-2018</t>
  </si>
  <si>
    <t>Fortalecimiento De Barranquilla Y Alrededores Como Destino Turístico De Eventos</t>
  </si>
  <si>
    <t>FNTP-008-2018</t>
  </si>
  <si>
    <t>Participación En La Xxxvii Vitrina Turística De Anato 2018 Del Producto Turístico De Bienestar</t>
  </si>
  <si>
    <t>FNTP-010-2018</t>
  </si>
  <si>
    <t>Cartagena Destino De Cine 2018</t>
  </si>
  <si>
    <t>FNTP-021-2018</t>
  </si>
  <si>
    <t>Promoción De Bogotá Como Destino Cultural 16° Festival Internacional Teatro Bogotá</t>
  </si>
  <si>
    <t>FNTP-027-2018</t>
  </si>
  <si>
    <t>Promoción De Destino Golfo De Morrosquillo Y Área De Influencia</t>
  </si>
  <si>
    <t>FNTP-029-2018</t>
  </si>
  <si>
    <t>Medellín Recibe Las Mejores Historias De Iberoamérica En El Premio Y Festival Gabo 2018</t>
  </si>
  <si>
    <t>FNTP-051-2018</t>
  </si>
  <si>
    <t>Rueda De Negocios En El Marco Del Congreso Nacional De La Hotelería 2018</t>
  </si>
  <si>
    <t>FNTP-053-2018</t>
  </si>
  <si>
    <t>Promoción Nacional De San Jose De Cúcuta En El Marco De La Feria De Cúcuta 2018</t>
  </si>
  <si>
    <t>FNTP-065-2018</t>
  </si>
  <si>
    <t>Alimentarte Food Festival</t>
  </si>
  <si>
    <t>FNTP-067-2018</t>
  </si>
  <si>
    <t>Pueblear Por Caldas</t>
  </si>
  <si>
    <t>FNTP-068-2018</t>
  </si>
  <si>
    <t>Apoyo Al Bogotá Wine And Food Festival 2018</t>
  </si>
  <si>
    <t>FNTP-073-2018</t>
  </si>
  <si>
    <t>Fortalecimiento De La Promoción De Cartagena, En El Marco Del Evento “+ Cartagena”.</t>
  </si>
  <si>
    <t>FNTP-074-2018</t>
  </si>
  <si>
    <t>Divulgación Y Promoción Turística Del Vii Festival De Jazz De Santa Cruz Mompox Bolívar</t>
  </si>
  <si>
    <t>FNTP-079-2018</t>
  </si>
  <si>
    <t>Bogotá, Capital Mundial Para La Realización De Eventos Internacionales.</t>
  </si>
  <si>
    <t>FNTP-081-2018</t>
  </si>
  <si>
    <t>Bogotá Destino Turístico, Cultural E Innovador 2018” Iii Versión</t>
  </si>
  <si>
    <t>FNTP-090-2018</t>
  </si>
  <si>
    <t>Segunda Versión De Colombia Travel Expo 2018.</t>
  </si>
  <si>
    <t>FNTP-091-2018</t>
  </si>
  <si>
    <t>Proyecto Promoción De La Guajira En El Marco De La Feria Expoguajira 2018</t>
  </si>
  <si>
    <t>FNTP-104-2018</t>
  </si>
  <si>
    <t>Apoyo Para La Participación Del Departamento Del Magdalena En La Feria Gastronómica Sabor Barranquilla 2018</t>
  </si>
  <si>
    <t>FNTP-128-2018</t>
  </si>
  <si>
    <t>Fortalecimiento Promoción Y Mercadeo Del Festival De Música Colombiana Campo Elías Vargas Duque.</t>
  </si>
  <si>
    <t>FNTP-141-2018</t>
  </si>
  <si>
    <t>Promoción De Bogotá Como Destino Turístico Internacional, En El Marco Del Festival De Música Sacra</t>
  </si>
  <si>
    <t>FNTP-211-2017</t>
  </si>
  <si>
    <t>Promoción Del Destino En El Marco Del Posicionamiento De La Marca "Old Providence Y Santa Catalina Islas".</t>
  </si>
  <si>
    <t>FNTP-212-2017</t>
  </si>
  <si>
    <t>Participación En La Xxxvii Vitrina Turística Anato 2018</t>
  </si>
  <si>
    <t>FNTP-249-2017</t>
  </si>
  <si>
    <t>Participación De La Red Turística De Pueblos Patrimonio En La Vitrina Anato 2018</t>
  </si>
  <si>
    <t>FNTP-261-2017</t>
  </si>
  <si>
    <t>Ruedas De Negocios " Negocia Turismo" En 5 Destinos De Colombia</t>
  </si>
  <si>
    <t>FNTP-270-2017</t>
  </si>
  <si>
    <t>Cumbre Global Intersectorial Para La Protección De La Niñez Y Adolescencia De La Explotación Sexual En El Contexto De Los Viajes Y El Turismo</t>
  </si>
  <si>
    <t>FNTP-272-2017</t>
  </si>
  <si>
    <t>Ferias Y Eventos Internacionales Enero Y Febrero 2018</t>
  </si>
  <si>
    <t>Fortalecimiento del Mercadeo y la Promoción turística</t>
  </si>
  <si>
    <t>Programa 2: Mercadeo y promoción turística internacional</t>
  </si>
  <si>
    <t>Programa 5: Banco de proyectos turísticos de promoción</t>
  </si>
  <si>
    <t>Mejoramiento de la competitividad turística</t>
  </si>
  <si>
    <t>Innovación y desarrollo tecnológico</t>
  </si>
  <si>
    <t>Programa 1: Mercadeo y promoción turística a nivel nacional</t>
  </si>
  <si>
    <t>Banco de Proyectos</t>
  </si>
  <si>
    <t>Mercadeo y Promoción Turística Nacional y Regional - 2018</t>
  </si>
  <si>
    <t>Mercadeo y Promoción Turística Nacional y Regional</t>
  </si>
  <si>
    <t>Mejoramiento a la compatitividad turística</t>
  </si>
  <si>
    <t>Programa 2: Formación, capacitación y sensibilización turística.</t>
  </si>
  <si>
    <t>FNTP-046-2017</t>
  </si>
  <si>
    <t xml:space="preserve"> 
ESTRATEGIA DE PROMOCIÓN TURISMO EN LA NATURALEZA</t>
  </si>
  <si>
    <t xml:space="preserve"> 
FIDUCOLDEX PROEXPORT COLOMBIA</t>
  </si>
  <si>
    <t>FNTC-056-2017</t>
  </si>
  <si>
    <t>|</t>
  </si>
  <si>
    <t>FNTP-010-2016</t>
  </si>
  <si>
    <t xml:space="preserve"> PROMOCIÓN Y DIFUSIÓN DE DESTINOS NACIONALES EN EL MARCO DE SUS FESTIVIDADES 2016-2017
ESTRATEGIA DE PROMOCIÓN TURISMO EN LA NATURALEZA</t>
  </si>
  <si>
    <t xml:space="preserve"> MCIT - MINISTERIO DE COMERCIO, INDUSTRIA Y TURISMO
</t>
  </si>
  <si>
    <t>FNT-124-2014-217</t>
  </si>
  <si>
    <t xml:space="preserve">FNT-287-2015-24 </t>
  </si>
  <si>
    <t xml:space="preserve">FNT-124-2014-211 </t>
  </si>
  <si>
    <t xml:space="preserve">FNT-287-2015-21 </t>
  </si>
  <si>
    <t xml:space="preserve">FNT-168-2015-62 </t>
  </si>
  <si>
    <t xml:space="preserve">FNT-124-2014-212 </t>
  </si>
  <si>
    <t xml:space="preserve">FNT-287-2015-22 </t>
  </si>
  <si>
    <t xml:space="preserve">FNT-287-2015-23 </t>
  </si>
  <si>
    <t xml:space="preserve">FNT-124-2014-213 </t>
  </si>
  <si>
    <t xml:space="preserve">FNT-124-2014-215 </t>
  </si>
  <si>
    <t xml:space="preserve">FNT-124-2014-221 </t>
  </si>
  <si>
    <t>FNT-124-2014-216 -2016</t>
  </si>
  <si>
    <t xml:space="preserve">FNT-168-2015-65 </t>
  </si>
  <si>
    <t xml:space="preserve">FNT-287-2015-26 </t>
  </si>
  <si>
    <t xml:space="preserve">FNT-124-2014-222 </t>
  </si>
  <si>
    <t xml:space="preserve">FNT-287-2015-29 </t>
  </si>
  <si>
    <t xml:space="preserve">FNT-124-2014-225 </t>
  </si>
  <si>
    <t xml:space="preserve">FNT-287-2015-30 </t>
  </si>
  <si>
    <t xml:space="preserve">FNT-124-2014-228 </t>
  </si>
  <si>
    <t xml:space="preserve">FNT-287-2015-33 </t>
  </si>
  <si>
    <t xml:space="preserve">FNT-124-2014-229 </t>
  </si>
  <si>
    <t>FNT-124-2014-233-2016</t>
  </si>
  <si>
    <t>FNT-124-2014-226 -2016</t>
  </si>
  <si>
    <t xml:space="preserve">FNT-287-2015-34 </t>
  </si>
  <si>
    <t xml:space="preserve">FNT-124-2014-230 </t>
  </si>
  <si>
    <t xml:space="preserve">FNT-168-2015-70 </t>
  </si>
  <si>
    <t xml:space="preserve">FNT-124-2014-223 </t>
  </si>
  <si>
    <t xml:space="preserve">FNT-124-2014-231 </t>
  </si>
  <si>
    <t xml:space="preserve">FNT-124-2014-236 </t>
  </si>
  <si>
    <t>FNT-287-2015-36</t>
  </si>
  <si>
    <t xml:space="preserve">FNT-124-2014-232 </t>
  </si>
  <si>
    <t xml:space="preserve">FNT-168-2015-74 </t>
  </si>
  <si>
    <t xml:space="preserve">FNT-124-2014-239 </t>
  </si>
  <si>
    <t>FNT-124-2014-242-2016</t>
  </si>
  <si>
    <t>FNT-124-2014-246</t>
  </si>
  <si>
    <t xml:space="preserve">FNT-124-2014-238 </t>
  </si>
  <si>
    <t>FNT-124-2014-245</t>
  </si>
  <si>
    <t xml:space="preserve">FNT-124-2014-253 </t>
  </si>
  <si>
    <t xml:space="preserve">FNT-124-2014-287 </t>
  </si>
  <si>
    <t xml:space="preserve">FNT-124-2014-288 </t>
  </si>
  <si>
    <t xml:space="preserve">FNT-124-2014-289 </t>
  </si>
  <si>
    <t xml:space="preserve">FNT-124-2014-290 </t>
  </si>
  <si>
    <t xml:space="preserve">FNT-124-2014-291 </t>
  </si>
  <si>
    <t>FNT-124-2014-292-2017</t>
  </si>
  <si>
    <t xml:space="preserve">FNT-287-2015-105 </t>
  </si>
  <si>
    <t>FNT-38-2017-2</t>
  </si>
  <si>
    <t xml:space="preserve">FNT-168-2015-152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</si>
</sst>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4" formatCode="_-&quot;$&quot;* #,##0.00_-;\-&quot;$&quot;* #,##0.00_-;_-&quot;$&quot;* &quot;-&quot;??_-;_-@_-"/>
    <numFmt numFmtId="43" formatCode="_-* #,##0.00_-;\-* #,##0.00_-;_-* &quot;-&quot;??_-;_-@_-"/>
    <numFmt numFmtId="164" formatCode="#,##0.00\ &quot;€&quot;;\-#,##0.00\ &quot;€&quot;"/>
    <numFmt numFmtId="165" formatCode="_-* #,##0.00\ _€_-;\-* #,##0.00\ _€_-;_-* &quot;-&quot;??\ _€_-;_-@_-"/>
    <numFmt numFmtId="166" formatCode="_(&quot;$&quot;\ * #,##0.00_);_(&quot;$&quot;\ * \(#,##0.00\);_(&quot;$&quot;\ * &quot;-&quot;??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 numFmtId="172" formatCode="_-&quot;$&quot;* #,##0_-;\-&quot;$&quot;* #,##0_-;_-&quot;$&quot;* &quot;-&quot;??_-;_-@_-"/>
    <numFmt numFmtId="173" formatCode="[$$-240A]\ #,##0"/>
    <numFmt numFmtId="174" formatCode="&quot;$&quot;\ #,##0"/>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color theme="1"/>
      <name val="Arial"/>
      <family val="2"/>
    </font>
    <font>
      <sz val="10"/>
      <name val="Arial"/>
      <family val="2"/>
    </font>
    <font>
      <sz val="10"/>
      <color theme="0"/>
      <name val="Arial"/>
      <family val="2"/>
    </font>
    <font>
      <sz val="10"/>
      <name val="Futura Std Book"/>
      <family val="2"/>
    </font>
    <font>
      <b/>
      <sz val="10"/>
      <name val="Futura Std Book"/>
      <family val="2"/>
    </font>
    <font>
      <b/>
      <sz val="10"/>
      <color rgb="FFA21984"/>
      <name val="Futura Std Book"/>
      <family val="2"/>
    </font>
    <font>
      <b/>
      <sz val="10"/>
      <color rgb="FF000000"/>
      <name val="Futura Std Book"/>
      <family val="2"/>
    </font>
    <font>
      <sz val="10"/>
      <color theme="1"/>
      <name val="Futura Std Book"/>
      <family val="2"/>
    </font>
    <font>
      <sz val="10"/>
      <color indexed="8"/>
      <name val="Futura Std Book"/>
      <family val="2"/>
    </font>
    <font>
      <sz val="10"/>
      <color rgb="FF0070C0"/>
      <name val="Futura Std Book"/>
      <family val="2"/>
    </font>
    <font>
      <sz val="10"/>
      <name val="Calibri Light"/>
      <family val="2"/>
    </font>
  </fonts>
  <fills count="12">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theme="6"/>
        <bgColor indexed="64"/>
      </patternFill>
    </fill>
  </fills>
  <borders count="4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67">
    <xf numFmtId="0" fontId="0" fillId="0" borderId="0"/>
    <xf numFmtId="43" fontId="7" fillId="0" borderId="0" applyFont="0" applyFill="0" applyBorder="0" applyAlignment="0" applyProtection="0"/>
    <xf numFmtId="0"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167"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xf numFmtId="0" fontId="6" fillId="0" borderId="0"/>
    <xf numFmtId="0" fontId="23" fillId="0" borderId="0"/>
    <xf numFmtId="44" fontId="4" fillId="0" borderId="0" applyFont="0" applyFill="0" applyBorder="0" applyAlignment="0" applyProtection="0"/>
    <xf numFmtId="0" fontId="6" fillId="0" borderId="0"/>
    <xf numFmtId="167" fontId="6" fillId="0" borderId="0" applyFont="0" applyFill="0" applyBorder="0" applyAlignment="0" applyProtection="0"/>
    <xf numFmtId="9" fontId="25"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6" fillId="0" borderId="0"/>
    <xf numFmtId="0" fontId="23" fillId="0" borderId="0"/>
    <xf numFmtId="44"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 fillId="0" borderId="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cellStyleXfs>
  <cellXfs count="337">
    <xf numFmtId="0" fontId="0" fillId="0" borderId="0" xfId="0"/>
    <xf numFmtId="0" fontId="15" fillId="2" borderId="10" xfId="5" applyFont="1" applyFill="1" applyBorder="1" applyAlignment="1">
      <alignment horizontal="left" vertical="center" wrapText="1"/>
    </xf>
    <xf numFmtId="0" fontId="10" fillId="2" borderId="0" xfId="5" applyFont="1" applyFill="1"/>
    <xf numFmtId="0" fontId="10" fillId="2" borderId="2" xfId="5" applyFont="1" applyFill="1" applyBorder="1"/>
    <xf numFmtId="0" fontId="6" fillId="2" borderId="0" xfId="5" applyFont="1" applyFill="1"/>
    <xf numFmtId="0" fontId="9" fillId="2" borderId="9" xfId="5" applyFont="1" applyFill="1" applyBorder="1" applyAlignment="1">
      <alignment vertical="center" wrapText="1"/>
    </xf>
    <xf numFmtId="0" fontId="10" fillId="2" borderId="0" xfId="5" applyFont="1" applyFill="1" applyBorder="1"/>
    <xf numFmtId="0" fontId="16" fillId="2" borderId="5" xfId="5" applyFont="1" applyFill="1" applyBorder="1" applyAlignment="1">
      <alignment horizontal="center" vertical="center" wrapText="1"/>
    </xf>
    <xf numFmtId="0" fontId="6" fillId="2" borderId="0" xfId="5" applyFont="1" applyFill="1" applyAlignment="1">
      <alignment vertical="center"/>
    </xf>
    <xf numFmtId="0" fontId="10" fillId="2" borderId="0" xfId="5" applyFont="1" applyFill="1" applyAlignment="1">
      <alignment vertical="center"/>
    </xf>
    <xf numFmtId="0" fontId="9" fillId="2" borderId="1" xfId="5" applyFont="1" applyFill="1" applyBorder="1" applyAlignment="1">
      <alignment vertical="center" wrapText="1"/>
    </xf>
    <xf numFmtId="0" fontId="6" fillId="2" borderId="1" xfId="5" applyFont="1" applyFill="1" applyBorder="1" applyAlignment="1">
      <alignment horizontal="left" vertical="center" wrapText="1"/>
    </xf>
    <xf numFmtId="0" fontId="6" fillId="2" borderId="1" xfId="5" applyFont="1" applyFill="1" applyBorder="1" applyAlignment="1">
      <alignment horizontal="justify" vertical="top" wrapText="1"/>
    </xf>
    <xf numFmtId="0" fontId="14" fillId="2" borderId="4" xfId="5" applyFont="1" applyFill="1" applyBorder="1" applyAlignment="1">
      <alignment horizontal="left"/>
    </xf>
    <xf numFmtId="0" fontId="15" fillId="2" borderId="7" xfId="5" applyFont="1" applyFill="1" applyBorder="1" applyAlignment="1">
      <alignment horizontal="left" vertical="top" wrapText="1"/>
    </xf>
    <xf numFmtId="0" fontId="19" fillId="0" borderId="0" xfId="4" applyFont="1"/>
    <xf numFmtId="0" fontId="19" fillId="0" borderId="0" xfId="4" applyFont="1" applyProtection="1">
      <protection hidden="1"/>
    </xf>
    <xf numFmtId="0" fontId="19" fillId="0" borderId="0" xfId="4" applyFont="1" applyAlignment="1"/>
    <xf numFmtId="0" fontId="19" fillId="0" borderId="0" xfId="4" applyFont="1" applyAlignment="1" applyProtection="1">
      <protection hidden="1"/>
    </xf>
    <xf numFmtId="0" fontId="16" fillId="0" borderId="2" xfId="4" applyFont="1" applyBorder="1" applyAlignment="1" applyProtection="1">
      <protection locked="0"/>
    </xf>
    <xf numFmtId="0" fontId="16" fillId="0" borderId="3" xfId="4" applyFont="1" applyBorder="1" applyAlignment="1" applyProtection="1">
      <protection locked="0"/>
    </xf>
    <xf numFmtId="0" fontId="16" fillId="0" borderId="9" xfId="4" applyFont="1" applyBorder="1" applyAlignment="1" applyProtection="1">
      <protection locked="0"/>
    </xf>
    <xf numFmtId="0" fontId="16" fillId="0" borderId="0" xfId="4" applyFont="1" applyBorder="1" applyAlignment="1" applyProtection="1">
      <protection locked="0"/>
    </xf>
    <xf numFmtId="0" fontId="19" fillId="0" borderId="0" xfId="4" applyFont="1" applyProtection="1">
      <protection locked="0"/>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9" fillId="2" borderId="0" xfId="4" applyFont="1" applyFill="1"/>
    <xf numFmtId="0" fontId="19" fillId="2" borderId="0" xfId="4" applyFont="1" applyFill="1" applyProtection="1">
      <protection hidden="1"/>
    </xf>
    <xf numFmtId="0" fontId="19" fillId="2" borderId="0" xfId="4" applyFont="1" applyFill="1" applyAlignment="1" applyProtection="1">
      <protection hidden="1"/>
    </xf>
    <xf numFmtId="0" fontId="19" fillId="2" borderId="0" xfId="4" applyFont="1" applyFill="1" applyAlignment="1"/>
    <xf numFmtId="0" fontId="19" fillId="2" borderId="0" xfId="4" applyFont="1" applyFill="1" applyBorder="1" applyProtection="1">
      <protection locked="0"/>
    </xf>
    <xf numFmtId="0" fontId="21" fillId="2" borderId="0" xfId="4" applyFont="1" applyFill="1" applyBorder="1" applyProtection="1">
      <protection locked="0"/>
    </xf>
    <xf numFmtId="0" fontId="6" fillId="2" borderId="0" xfId="4" applyFont="1" applyFill="1" applyBorder="1" applyAlignment="1" applyProtection="1">
      <alignment horizontal="center"/>
      <protection locked="0"/>
    </xf>
    <xf numFmtId="165" fontId="6" fillId="2" borderId="0" xfId="7" applyFont="1" applyFill="1" applyBorder="1" applyAlignment="1" applyProtection="1">
      <alignment horizontal="left"/>
      <protection locked="0"/>
    </xf>
    <xf numFmtId="9" fontId="6" fillId="2" borderId="0" xfId="8" applyFont="1" applyFill="1" applyBorder="1" applyAlignment="1" applyProtection="1">
      <alignment horizontal="left"/>
      <protection locked="0"/>
    </xf>
    <xf numFmtId="170" fontId="19" fillId="2" borderId="0" xfId="7" applyNumberFormat="1" applyFont="1" applyFill="1" applyProtection="1">
      <protection hidden="1"/>
    </xf>
    <xf numFmtId="169" fontId="6" fillId="2" borderId="0" xfId="6" applyNumberFormat="1" applyFont="1" applyFill="1" applyBorder="1" applyAlignment="1" applyProtection="1">
      <alignment horizontal="center"/>
      <protection locked="0"/>
    </xf>
    <xf numFmtId="9" fontId="6" fillId="2" borderId="0" xfId="8" applyFont="1" applyFill="1" applyBorder="1" applyAlignment="1" applyProtection="1">
      <alignment horizontal="left"/>
    </xf>
    <xf numFmtId="168" fontId="20" fillId="2" borderId="0" xfId="6" applyNumberFormat="1" applyFont="1" applyFill="1" applyBorder="1" applyAlignment="1" applyProtection="1">
      <alignment horizontal="center"/>
      <protection locked="0"/>
    </xf>
    <xf numFmtId="0" fontId="6" fillId="2" borderId="5" xfId="4" applyFont="1" applyFill="1" applyBorder="1" applyAlignment="1" applyProtection="1">
      <alignment horizontal="left"/>
      <protection locked="0"/>
    </xf>
    <xf numFmtId="0" fontId="6" fillId="2" borderId="6" xfId="4" applyFont="1" applyFill="1" applyBorder="1" applyAlignment="1" applyProtection="1">
      <alignment horizontal="left"/>
      <protection locked="0"/>
    </xf>
    <xf numFmtId="0" fontId="16" fillId="2" borderId="0" xfId="4" applyFont="1" applyFill="1" applyAlignment="1">
      <alignment horizontal="center" vertical="center" wrapText="1"/>
    </xf>
    <xf numFmtId="0" fontId="16" fillId="2" borderId="0" xfId="4" applyFont="1" applyFill="1" applyAlignment="1" applyProtection="1">
      <alignment horizontal="center" vertical="center" wrapText="1"/>
      <protection hidden="1"/>
    </xf>
    <xf numFmtId="0" fontId="15" fillId="0" borderId="4" xfId="4" applyFont="1" applyBorder="1" applyAlignment="1" applyProtection="1">
      <protection locked="0"/>
    </xf>
    <xf numFmtId="0" fontId="15" fillId="2" borderId="7" xfId="4" applyFont="1" applyFill="1" applyBorder="1" applyAlignment="1" applyProtection="1">
      <alignment horizontal="left" vertical="top"/>
      <protection locked="0"/>
    </xf>
    <xf numFmtId="0" fontId="15" fillId="0" borderId="10" xfId="4" applyFont="1" applyBorder="1" applyAlignment="1" applyProtection="1">
      <alignment vertical="center"/>
      <protection locked="0"/>
    </xf>
    <xf numFmtId="0" fontId="6" fillId="2" borderId="0" xfId="6" applyNumberFormat="1" applyFont="1" applyFill="1" applyBorder="1" applyAlignment="1" applyProtection="1">
      <alignment horizontal="center"/>
      <protection locked="0"/>
    </xf>
    <xf numFmtId="0" fontId="6" fillId="2" borderId="1" xfId="4" applyFont="1" applyFill="1" applyBorder="1" applyAlignment="1" applyProtection="1">
      <alignment horizontal="left" vertical="justify"/>
      <protection locked="0"/>
    </xf>
    <xf numFmtId="0" fontId="9" fillId="2" borderId="1" xfId="4" applyFont="1" applyFill="1" applyBorder="1" applyAlignment="1" applyProtection="1">
      <alignment horizontal="center" vertical="center"/>
      <protection locked="0"/>
    </xf>
    <xf numFmtId="0" fontId="9" fillId="2" borderId="1" xfId="4" applyFont="1" applyFill="1" applyBorder="1" applyAlignment="1" applyProtection="1">
      <alignment horizontal="center" vertical="top" wrapText="1"/>
      <protection locked="0"/>
    </xf>
    <xf numFmtId="0" fontId="6" fillId="2" borderId="1" xfId="4" applyFont="1" applyFill="1" applyBorder="1" applyAlignment="1" applyProtection="1">
      <alignment horizontal="center" vertical="top" wrapText="1"/>
      <protection locked="0"/>
    </xf>
    <xf numFmtId="0" fontId="17" fillId="7" borderId="13" xfId="4" applyFont="1" applyFill="1" applyBorder="1" applyAlignment="1">
      <alignment vertical="center" wrapText="1"/>
    </xf>
    <xf numFmtId="0" fontId="17" fillId="7" borderId="13" xfId="4" applyFont="1" applyFill="1" applyBorder="1" applyAlignment="1" applyProtection="1">
      <alignment horizontal="center" vertical="center" wrapText="1"/>
      <protection locked="0"/>
    </xf>
    <xf numFmtId="0" fontId="20" fillId="6" borderId="14" xfId="4" applyFont="1" applyFill="1" applyBorder="1" applyAlignment="1" applyProtection="1">
      <alignment horizontal="left" vertical="center" wrapText="1"/>
      <protection locked="0"/>
    </xf>
    <xf numFmtId="0" fontId="17" fillId="7" borderId="16" xfId="4" applyFont="1" applyFill="1" applyBorder="1" applyAlignment="1" applyProtection="1">
      <alignment horizontal="center" vertical="center" wrapText="1"/>
      <protection locked="0"/>
    </xf>
    <xf numFmtId="0" fontId="9" fillId="7" borderId="17" xfId="4" applyFont="1" applyFill="1" applyBorder="1" applyAlignment="1" applyProtection="1">
      <alignment horizontal="center" vertical="center"/>
      <protection locked="0"/>
    </xf>
    <xf numFmtId="0" fontId="6" fillId="0" borderId="9" xfId="4" applyFont="1" applyBorder="1" applyAlignment="1" applyProtection="1">
      <alignment vertical="center" wrapText="1"/>
    </xf>
    <xf numFmtId="0" fontId="6" fillId="3" borderId="9" xfId="4" applyFont="1" applyFill="1" applyBorder="1" applyAlignment="1" applyProtection="1">
      <alignment vertical="center"/>
    </xf>
    <xf numFmtId="0" fontId="6" fillId="4" borderId="9" xfId="4" applyFont="1" applyFill="1" applyBorder="1" applyAlignment="1" applyProtection="1">
      <alignment vertical="center"/>
    </xf>
    <xf numFmtId="0" fontId="6" fillId="5" borderId="9" xfId="4" applyFont="1" applyFill="1" applyBorder="1" applyAlignment="1" applyProtection="1">
      <alignment vertical="center"/>
    </xf>
    <xf numFmtId="0" fontId="6" fillId="0" borderId="5" xfId="4" applyFont="1" applyBorder="1" applyAlignment="1" applyProtection="1">
      <alignment vertical="center"/>
    </xf>
    <xf numFmtId="0" fontId="19" fillId="2" borderId="2" xfId="4" applyFont="1" applyFill="1" applyBorder="1" applyProtection="1">
      <protection locked="0"/>
    </xf>
    <xf numFmtId="0" fontId="19" fillId="2" borderId="3" xfId="4" applyFont="1" applyFill="1" applyBorder="1" applyProtection="1">
      <protection locked="0"/>
    </xf>
    <xf numFmtId="0" fontId="19" fillId="2" borderId="4" xfId="4" applyFont="1" applyFill="1" applyBorder="1" applyProtection="1">
      <protection locked="0"/>
    </xf>
    <xf numFmtId="0" fontId="19" fillId="2" borderId="9" xfId="4" applyFont="1" applyFill="1" applyBorder="1" applyProtection="1">
      <protection locked="0"/>
    </xf>
    <xf numFmtId="0" fontId="19" fillId="2" borderId="10" xfId="4" applyFont="1" applyFill="1" applyBorder="1" applyProtection="1">
      <protection locked="0"/>
    </xf>
    <xf numFmtId="0" fontId="6" fillId="2" borderId="9" xfId="4" applyFont="1" applyFill="1" applyBorder="1" applyAlignment="1" applyProtection="1">
      <alignment horizontal="left" vertical="justify"/>
      <protection locked="0"/>
    </xf>
    <xf numFmtId="9" fontId="6" fillId="2" borderId="10" xfId="8" applyFont="1" applyFill="1" applyBorder="1" applyAlignment="1" applyProtection="1">
      <alignment horizontal="left"/>
      <protection locked="0"/>
    </xf>
    <xf numFmtId="0" fontId="6" fillId="2" borderId="9" xfId="4" applyFont="1" applyFill="1" applyBorder="1" applyAlignment="1" applyProtection="1">
      <alignment horizontal="center" vertical="justify"/>
      <protection locked="0"/>
    </xf>
    <xf numFmtId="0" fontId="6" fillId="2" borderId="5" xfId="4" applyFont="1" applyFill="1" applyBorder="1" applyAlignment="1" applyProtection="1">
      <alignment horizontal="center" vertical="justify"/>
      <protection locked="0"/>
    </xf>
    <xf numFmtId="0" fontId="19" fillId="2" borderId="6" xfId="4" applyFont="1" applyFill="1" applyBorder="1" applyProtection="1">
      <protection locked="0"/>
    </xf>
    <xf numFmtId="0" fontId="19" fillId="2" borderId="7" xfId="4" applyFont="1" applyFill="1" applyBorder="1" applyProtection="1">
      <protection locked="0"/>
    </xf>
    <xf numFmtId="171" fontId="20" fillId="2" borderId="1" xfId="6" applyNumberFormat="1" applyFont="1" applyFill="1" applyBorder="1" applyAlignment="1" applyProtection="1">
      <alignment horizontal="center"/>
      <protection locked="0"/>
    </xf>
    <xf numFmtId="9" fontId="6" fillId="2" borderId="1" xfId="5" applyNumberFormat="1" applyFont="1" applyFill="1" applyBorder="1" applyAlignment="1">
      <alignment horizontal="left" vertical="center" wrapText="1"/>
    </xf>
    <xf numFmtId="0" fontId="6" fillId="0" borderId="0" xfId="0" applyFont="1"/>
    <xf numFmtId="0" fontId="24" fillId="2" borderId="8" xfId="0" applyFont="1" applyFill="1" applyBorder="1" applyAlignment="1">
      <alignment horizontal="center" vertical="center" wrapText="1"/>
    </xf>
    <xf numFmtId="9" fontId="20" fillId="2" borderId="1" xfId="14" applyFont="1" applyFill="1" applyBorder="1" applyAlignment="1" applyProtection="1">
      <alignment horizontal="center"/>
      <protection locked="0"/>
    </xf>
    <xf numFmtId="9" fontId="6" fillId="2" borderId="1" xfId="14" applyFont="1" applyFill="1" applyBorder="1" applyAlignment="1" applyProtection="1">
      <alignment horizontal="center"/>
      <protection locked="0"/>
    </xf>
    <xf numFmtId="9" fontId="26" fillId="2" borderId="1" xfId="14" applyFont="1" applyFill="1" applyBorder="1" applyAlignment="1" applyProtection="1">
      <alignment vertical="center" wrapText="1"/>
      <protection locked="0"/>
    </xf>
    <xf numFmtId="0" fontId="27" fillId="2" borderId="0" xfId="0" applyFont="1" applyFill="1" applyAlignment="1">
      <alignment vertical="center"/>
    </xf>
    <xf numFmtId="0" fontId="27" fillId="2" borderId="0" xfId="0" applyFont="1" applyFill="1" applyAlignment="1">
      <alignment vertical="center" wrapText="1"/>
    </xf>
    <xf numFmtId="0" fontId="27" fillId="0" borderId="0" xfId="0" applyFont="1" applyFill="1" applyAlignment="1">
      <alignment vertical="center"/>
    </xf>
    <xf numFmtId="0" fontId="29" fillId="6" borderId="26" xfId="12" applyFont="1" applyFill="1" applyBorder="1" applyAlignment="1">
      <alignment horizontal="center" vertical="center" wrapText="1"/>
    </xf>
    <xf numFmtId="0" fontId="29" fillId="6" borderId="27" xfId="12" applyFont="1" applyFill="1" applyBorder="1" applyAlignment="1">
      <alignment horizontal="center" vertical="center" wrapText="1"/>
    </xf>
    <xf numFmtId="3" fontId="29" fillId="6" borderId="27" xfId="13" applyNumberFormat="1" applyFont="1" applyFill="1" applyBorder="1" applyAlignment="1">
      <alignment horizontal="center" vertical="center" wrapText="1"/>
    </xf>
    <xf numFmtId="171" fontId="29" fillId="6" borderId="27" xfId="13" applyNumberFormat="1" applyFont="1" applyFill="1" applyBorder="1" applyAlignment="1">
      <alignment horizontal="center" vertical="center" wrapText="1"/>
    </xf>
    <xf numFmtId="3" fontId="29" fillId="6" borderId="28" xfId="13" applyNumberFormat="1" applyFont="1" applyFill="1" applyBorder="1" applyAlignment="1">
      <alignment horizontal="center" vertical="center"/>
    </xf>
    <xf numFmtId="0" fontId="27" fillId="2" borderId="0" xfId="12" applyFont="1" applyFill="1" applyAlignment="1">
      <alignment horizontal="center" vertical="center"/>
    </xf>
    <xf numFmtId="0" fontId="27" fillId="0" borderId="33" xfId="12" applyFont="1" applyFill="1" applyBorder="1" applyAlignment="1">
      <alignment horizontal="center" vertical="center" wrapText="1"/>
    </xf>
    <xf numFmtId="0" fontId="27" fillId="0" borderId="34" xfId="12" applyFont="1" applyFill="1" applyBorder="1" applyAlignment="1">
      <alignment horizontal="left" vertical="center" wrapText="1"/>
    </xf>
    <xf numFmtId="0" fontId="27" fillId="0" borderId="34" xfId="4" applyFont="1" applyFill="1" applyBorder="1" applyAlignment="1">
      <alignment horizontal="left" vertical="center" wrapText="1"/>
    </xf>
    <xf numFmtId="173" fontId="27" fillId="0" borderId="34" xfId="24" applyNumberFormat="1" applyFont="1" applyFill="1" applyBorder="1" applyAlignment="1">
      <alignment horizontal="right" vertical="center" wrapText="1"/>
    </xf>
    <xf numFmtId="173" fontId="27" fillId="0" borderId="34" xfId="22" applyNumberFormat="1" applyFont="1" applyFill="1" applyBorder="1" applyAlignment="1">
      <alignment horizontal="right" vertical="center" wrapText="1"/>
    </xf>
    <xf numFmtId="171" fontId="28" fillId="2" borderId="34" xfId="13" applyNumberFormat="1" applyFont="1" applyFill="1" applyBorder="1" applyAlignment="1">
      <alignment horizontal="center" vertical="center" wrapText="1"/>
    </xf>
    <xf numFmtId="3" fontId="28" fillId="2" borderId="34" xfId="13" applyNumberFormat="1" applyFont="1" applyFill="1" applyBorder="1" applyAlignment="1">
      <alignment horizontal="center" vertical="center" wrapText="1"/>
    </xf>
    <xf numFmtId="173" fontId="28" fillId="2" borderId="34" xfId="13" applyNumberFormat="1" applyFont="1" applyFill="1" applyBorder="1" applyAlignment="1">
      <alignment horizontal="right" vertical="center" wrapText="1"/>
    </xf>
    <xf numFmtId="173" fontId="27" fillId="0" borderId="34" xfId="28" applyNumberFormat="1" applyFont="1" applyFill="1" applyBorder="1" applyAlignment="1">
      <alignment horizontal="right" vertical="center" wrapText="1"/>
    </xf>
    <xf numFmtId="3" fontId="28" fillId="2" borderId="35" xfId="13" applyNumberFormat="1" applyFont="1" applyFill="1" applyBorder="1" applyAlignment="1">
      <alignment horizontal="center" vertical="center" wrapText="1"/>
    </xf>
    <xf numFmtId="0" fontId="27" fillId="2" borderId="0" xfId="12" applyFont="1" applyFill="1" applyAlignment="1">
      <alignment vertical="center"/>
    </xf>
    <xf numFmtId="0" fontId="28" fillId="8" borderId="36" xfId="15" applyFont="1" applyFill="1" applyBorder="1" applyAlignment="1">
      <alignment horizontal="center" vertical="center" wrapText="1"/>
    </xf>
    <xf numFmtId="0" fontId="28" fillId="8" borderId="29" xfId="15" applyFont="1" applyFill="1" applyBorder="1" applyAlignment="1">
      <alignment horizontal="left" vertical="center" wrapText="1"/>
    </xf>
    <xf numFmtId="0" fontId="28" fillId="8" borderId="29" xfId="4" applyFont="1" applyFill="1" applyBorder="1" applyAlignment="1">
      <alignment horizontal="left" vertical="center" wrapText="1"/>
    </xf>
    <xf numFmtId="0" fontId="28" fillId="8" borderId="29" xfId="12" applyFont="1" applyFill="1" applyBorder="1" applyAlignment="1">
      <alignment horizontal="left" vertical="center" wrapText="1"/>
    </xf>
    <xf numFmtId="173" fontId="30" fillId="8" borderId="29" xfId="18" applyNumberFormat="1" applyFont="1" applyFill="1" applyBorder="1" applyAlignment="1">
      <alignment horizontal="right" vertical="center" wrapText="1"/>
    </xf>
    <xf numFmtId="173" fontId="30" fillId="8" borderId="29" xfId="22" applyNumberFormat="1" applyFont="1" applyFill="1" applyBorder="1" applyAlignment="1">
      <alignment horizontal="right" vertical="center" wrapText="1"/>
    </xf>
    <xf numFmtId="3" fontId="28" fillId="8" borderId="29" xfId="13" applyNumberFormat="1" applyFont="1" applyFill="1" applyBorder="1" applyAlignment="1">
      <alignment horizontal="left" vertical="center" wrapText="1"/>
    </xf>
    <xf numFmtId="3" fontId="28" fillId="8" borderId="29" xfId="13" applyNumberFormat="1" applyFont="1" applyFill="1" applyBorder="1" applyAlignment="1">
      <alignment horizontal="center" vertical="center" wrapText="1"/>
    </xf>
    <xf numFmtId="3" fontId="30" fillId="8" borderId="29" xfId="3" applyNumberFormat="1" applyFont="1" applyFill="1" applyBorder="1" applyAlignment="1">
      <alignment horizontal="right" vertical="center" wrapText="1"/>
    </xf>
    <xf numFmtId="173" fontId="30" fillId="8" borderId="29" xfId="28" applyNumberFormat="1" applyFont="1" applyFill="1" applyBorder="1" applyAlignment="1">
      <alignment horizontal="right" vertical="center" wrapText="1"/>
    </xf>
    <xf numFmtId="3" fontId="30" fillId="2" borderId="37" xfId="3" applyNumberFormat="1" applyFont="1" applyFill="1" applyBorder="1" applyAlignment="1">
      <alignment horizontal="right" vertical="center" wrapText="1"/>
    </xf>
    <xf numFmtId="166" fontId="27" fillId="2" borderId="0" xfId="12" applyNumberFormat="1" applyFont="1" applyFill="1" applyAlignment="1">
      <alignment horizontal="center" vertical="center"/>
    </xf>
    <xf numFmtId="0" fontId="27" fillId="0" borderId="36" xfId="12" applyFont="1" applyFill="1" applyBorder="1" applyAlignment="1">
      <alignment horizontal="center" vertical="center" wrapText="1"/>
    </xf>
    <xf numFmtId="0" fontId="27" fillId="0" borderId="29" xfId="12" applyFont="1" applyFill="1" applyBorder="1" applyAlignment="1">
      <alignment horizontal="left" vertical="center" wrapText="1"/>
    </xf>
    <xf numFmtId="0" fontId="27" fillId="0" borderId="29" xfId="4" applyFont="1" applyFill="1" applyBorder="1" applyAlignment="1">
      <alignment horizontal="left" vertical="center" wrapText="1"/>
    </xf>
    <xf numFmtId="173" fontId="27" fillId="0" borderId="29" xfId="13" applyNumberFormat="1" applyFont="1" applyBorder="1" applyAlignment="1">
      <alignment horizontal="right" vertical="center"/>
    </xf>
    <xf numFmtId="173" fontId="27" fillId="0" borderId="29" xfId="22" applyNumberFormat="1" applyFont="1" applyFill="1" applyBorder="1" applyAlignment="1">
      <alignment horizontal="right" vertical="center" wrapText="1"/>
    </xf>
    <xf numFmtId="171" fontId="28" fillId="2" borderId="29" xfId="13" applyNumberFormat="1" applyFont="1" applyFill="1" applyBorder="1" applyAlignment="1">
      <alignment horizontal="center" vertical="center" wrapText="1"/>
    </xf>
    <xf numFmtId="3" fontId="28" fillId="2" borderId="29" xfId="13" applyNumberFormat="1" applyFont="1" applyFill="1" applyBorder="1" applyAlignment="1">
      <alignment horizontal="center" vertical="center" wrapText="1"/>
    </xf>
    <xf numFmtId="173" fontId="28" fillId="2" borderId="29" xfId="13" applyNumberFormat="1" applyFont="1" applyFill="1" applyBorder="1" applyAlignment="1">
      <alignment horizontal="right" vertical="center" wrapText="1"/>
    </xf>
    <xf numFmtId="3" fontId="28" fillId="2" borderId="37" xfId="13" applyNumberFormat="1" applyFont="1" applyFill="1" applyBorder="1" applyAlignment="1">
      <alignment horizontal="center" vertical="center" wrapText="1"/>
    </xf>
    <xf numFmtId="173" fontId="28" fillId="8" borderId="29" xfId="13" applyNumberFormat="1" applyFont="1" applyFill="1" applyBorder="1" applyAlignment="1">
      <alignment horizontal="right" vertical="center" wrapText="1"/>
    </xf>
    <xf numFmtId="171" fontId="28" fillId="8" borderId="29" xfId="13" applyNumberFormat="1" applyFont="1" applyFill="1" applyBorder="1" applyAlignment="1">
      <alignment horizontal="left" vertical="center" wrapText="1"/>
    </xf>
    <xf numFmtId="171" fontId="28" fillId="8" borderId="29" xfId="13" applyNumberFormat="1" applyFont="1" applyFill="1" applyBorder="1" applyAlignment="1">
      <alignment horizontal="center" vertical="center" wrapText="1"/>
    </xf>
    <xf numFmtId="3" fontId="30" fillId="2" borderId="29" xfId="3" applyNumberFormat="1" applyFont="1" applyFill="1" applyBorder="1" applyAlignment="1">
      <alignment horizontal="right" vertical="center" wrapText="1"/>
    </xf>
    <xf numFmtId="166" fontId="27" fillId="2" borderId="0" xfId="12" applyNumberFormat="1" applyFont="1" applyFill="1" applyAlignment="1">
      <alignment vertical="center"/>
    </xf>
    <xf numFmtId="173" fontId="27" fillId="0" borderId="29" xfId="38" applyNumberFormat="1" applyFont="1" applyBorder="1" applyAlignment="1">
      <alignment horizontal="right" vertical="center"/>
    </xf>
    <xf numFmtId="173" fontId="30" fillId="0" borderId="29" xfId="22" applyNumberFormat="1" applyFont="1" applyFill="1" applyBorder="1" applyAlignment="1">
      <alignment horizontal="right" vertical="center" wrapText="1"/>
    </xf>
    <xf numFmtId="173" fontId="27" fillId="2" borderId="29" xfId="22" applyNumberFormat="1" applyFont="1" applyFill="1" applyBorder="1" applyAlignment="1">
      <alignment horizontal="right" vertical="center" wrapText="1"/>
    </xf>
    <xf numFmtId="3" fontId="27" fillId="0" borderId="29" xfId="12" applyNumberFormat="1" applyFont="1" applyFill="1" applyBorder="1" applyAlignment="1">
      <alignment horizontal="left" vertical="center"/>
    </xf>
    <xf numFmtId="3" fontId="28" fillId="8" borderId="29" xfId="13" applyNumberFormat="1" applyFont="1" applyFill="1" applyBorder="1" applyAlignment="1">
      <alignment vertical="center" wrapText="1"/>
    </xf>
    <xf numFmtId="3" fontId="27" fillId="0" borderId="29" xfId="12" applyNumberFormat="1" applyFont="1" applyFill="1" applyBorder="1" applyAlignment="1">
      <alignment vertical="center"/>
    </xf>
    <xf numFmtId="0" fontId="27" fillId="0" borderId="29" xfId="4" applyFont="1" applyFill="1" applyBorder="1" applyAlignment="1">
      <alignment vertical="center" wrapText="1"/>
    </xf>
    <xf numFmtId="172" fontId="27" fillId="0" borderId="29" xfId="22" applyNumberFormat="1" applyFont="1" applyFill="1" applyBorder="1" applyAlignment="1">
      <alignment horizontal="left" vertical="center" wrapText="1"/>
    </xf>
    <xf numFmtId="171" fontId="28" fillId="0" borderId="29" xfId="13" applyNumberFormat="1" applyFont="1" applyFill="1" applyBorder="1" applyAlignment="1">
      <alignment horizontal="center" vertical="center" wrapText="1"/>
    </xf>
    <xf numFmtId="3" fontId="28" fillId="0" borderId="29" xfId="13" applyNumberFormat="1" applyFont="1" applyFill="1" applyBorder="1" applyAlignment="1">
      <alignment horizontal="center" vertical="center" wrapText="1"/>
    </xf>
    <xf numFmtId="173" fontId="27" fillId="0" borderId="29" xfId="46" applyNumberFormat="1" applyFont="1" applyFill="1" applyBorder="1" applyAlignment="1">
      <alignment horizontal="right" vertical="center" wrapText="1"/>
    </xf>
    <xf numFmtId="3" fontId="28" fillId="0" borderId="37" xfId="13" applyNumberFormat="1" applyFont="1" applyFill="1" applyBorder="1" applyAlignment="1">
      <alignment horizontal="center" vertical="center" wrapText="1"/>
    </xf>
    <xf numFmtId="172" fontId="27" fillId="2" borderId="29" xfId="22" applyNumberFormat="1" applyFont="1" applyFill="1" applyBorder="1" applyAlignment="1">
      <alignment horizontal="left" vertical="center" wrapText="1"/>
    </xf>
    <xf numFmtId="172" fontId="27" fillId="2" borderId="29" xfId="22" applyNumberFormat="1" applyFont="1" applyFill="1" applyBorder="1" applyAlignment="1">
      <alignment vertical="center" wrapText="1"/>
    </xf>
    <xf numFmtId="0" fontId="27" fillId="8" borderId="29" xfId="12" applyFont="1" applyFill="1" applyBorder="1" applyAlignment="1">
      <alignment horizontal="left" vertical="center" wrapText="1"/>
    </xf>
    <xf numFmtId="173" fontId="30" fillId="8" borderId="29" xfId="58" applyNumberFormat="1" applyFont="1" applyFill="1" applyBorder="1" applyAlignment="1">
      <alignment horizontal="right" vertical="center" wrapText="1"/>
    </xf>
    <xf numFmtId="173" fontId="30" fillId="8" borderId="29" xfId="45" applyNumberFormat="1" applyFont="1" applyFill="1" applyBorder="1" applyAlignment="1">
      <alignment horizontal="right" vertical="center" wrapText="1"/>
    </xf>
    <xf numFmtId="173" fontId="30" fillId="8" borderId="29" xfId="56" applyNumberFormat="1" applyFont="1" applyFill="1" applyBorder="1" applyAlignment="1">
      <alignment horizontal="right" vertical="center" wrapText="1"/>
    </xf>
    <xf numFmtId="3" fontId="27" fillId="0" borderId="29" xfId="4" applyNumberFormat="1" applyFont="1" applyFill="1" applyBorder="1" applyAlignment="1">
      <alignment horizontal="left" vertical="center" wrapText="1"/>
    </xf>
    <xf numFmtId="0" fontId="28" fillId="8" borderId="36" xfId="12" applyFont="1" applyFill="1" applyBorder="1" applyAlignment="1">
      <alignment horizontal="center" vertical="center" wrapText="1"/>
    </xf>
    <xf numFmtId="0" fontId="28" fillId="8" borderId="38" xfId="15" applyFont="1" applyFill="1" applyBorder="1" applyAlignment="1">
      <alignment horizontal="center" vertical="center" wrapText="1"/>
    </xf>
    <xf numFmtId="0" fontId="28" fillId="8" borderId="39" xfId="15" applyFont="1" applyFill="1" applyBorder="1" applyAlignment="1">
      <alignment horizontal="left" vertical="center" wrapText="1"/>
    </xf>
    <xf numFmtId="0" fontId="28" fillId="8" borderId="39" xfId="4" applyFont="1" applyFill="1" applyBorder="1" applyAlignment="1">
      <alignment horizontal="left" vertical="center" wrapText="1"/>
    </xf>
    <xf numFmtId="0" fontId="28" fillId="8" borderId="39" xfId="12" applyFont="1" applyFill="1" applyBorder="1" applyAlignment="1">
      <alignment horizontal="left" vertical="center" wrapText="1"/>
    </xf>
    <xf numFmtId="173" fontId="30" fillId="8" borderId="39" xfId="22" applyNumberFormat="1" applyFont="1" applyFill="1" applyBorder="1" applyAlignment="1">
      <alignment horizontal="right" vertical="center" wrapText="1"/>
    </xf>
    <xf numFmtId="3" fontId="28" fillId="8" borderId="39" xfId="13" applyNumberFormat="1" applyFont="1" applyFill="1" applyBorder="1" applyAlignment="1">
      <alignment horizontal="center" vertical="center" wrapText="1"/>
    </xf>
    <xf numFmtId="171" fontId="28" fillId="8" borderId="39" xfId="13" applyNumberFormat="1" applyFont="1" applyFill="1" applyBorder="1" applyAlignment="1">
      <alignment horizontal="center" vertical="center" wrapText="1"/>
    </xf>
    <xf numFmtId="3" fontId="28" fillId="0" borderId="40" xfId="13" applyNumberFormat="1" applyFont="1" applyFill="1" applyBorder="1" applyAlignment="1">
      <alignment horizontal="center" vertical="center" wrapText="1"/>
    </xf>
    <xf numFmtId="0" fontId="28" fillId="0" borderId="0" xfId="15" applyFont="1" applyFill="1" applyBorder="1" applyAlignment="1">
      <alignment horizontal="center" vertical="center" wrapText="1"/>
    </xf>
    <xf numFmtId="0" fontId="28" fillId="0" borderId="0" xfId="15" applyFont="1" applyFill="1" applyBorder="1" applyAlignment="1">
      <alignment horizontal="left" vertical="center" wrapText="1"/>
    </xf>
    <xf numFmtId="0" fontId="28" fillId="0" borderId="0" xfId="4" applyFont="1" applyFill="1" applyBorder="1" applyAlignment="1">
      <alignment horizontal="left" vertical="center" wrapText="1"/>
    </xf>
    <xf numFmtId="0" fontId="28" fillId="0" borderId="0" xfId="12" applyFont="1" applyFill="1" applyBorder="1" applyAlignment="1">
      <alignment horizontal="left" vertical="center" wrapText="1"/>
    </xf>
    <xf numFmtId="3" fontId="30" fillId="0" borderId="0" xfId="22" applyNumberFormat="1" applyFont="1" applyFill="1" applyBorder="1" applyAlignment="1">
      <alignment horizontal="right" vertical="center" wrapText="1"/>
    </xf>
    <xf numFmtId="3" fontId="30" fillId="0" borderId="0" xfId="22" applyNumberFormat="1" applyFont="1" applyFill="1" applyBorder="1" applyAlignment="1">
      <alignment vertical="center" wrapText="1"/>
    </xf>
    <xf numFmtId="3" fontId="28" fillId="0" borderId="0" xfId="13" applyNumberFormat="1" applyFont="1" applyFill="1" applyBorder="1" applyAlignment="1">
      <alignment vertical="center" wrapText="1"/>
    </xf>
    <xf numFmtId="171" fontId="28" fillId="0" borderId="0" xfId="13" applyNumberFormat="1" applyFont="1" applyFill="1" applyBorder="1" applyAlignment="1">
      <alignment horizontal="center" vertical="center" wrapText="1"/>
    </xf>
    <xf numFmtId="3" fontId="28" fillId="0" borderId="0" xfId="13" applyNumberFormat="1" applyFont="1" applyFill="1" applyBorder="1" applyAlignment="1">
      <alignment horizontal="center" vertical="center" wrapText="1"/>
    </xf>
    <xf numFmtId="173" fontId="30" fillId="8" borderId="30" xfId="22" applyNumberFormat="1" applyFont="1" applyFill="1" applyBorder="1" applyAlignment="1">
      <alignment horizontal="right" vertical="center" wrapText="1"/>
    </xf>
    <xf numFmtId="0" fontId="27" fillId="2" borderId="32" xfId="12" applyFont="1" applyFill="1" applyBorder="1" applyAlignment="1">
      <alignment vertical="center"/>
    </xf>
    <xf numFmtId="0" fontId="27" fillId="0" borderId="33" xfId="0" applyFont="1" applyBorder="1" applyAlignment="1">
      <alignment horizontal="center" vertical="center"/>
    </xf>
    <xf numFmtId="49" fontId="27" fillId="0" borderId="34" xfId="0" applyNumberFormat="1" applyFont="1" applyBorder="1" applyAlignment="1">
      <alignment vertical="center" wrapText="1"/>
    </xf>
    <xf numFmtId="174" fontId="27" fillId="0" borderId="34" xfId="0" applyNumberFormat="1" applyFont="1" applyBorder="1" applyAlignment="1">
      <alignment horizontal="right" vertical="center" wrapText="1"/>
    </xf>
    <xf numFmtId="3" fontId="29" fillId="0" borderId="34" xfId="13" applyNumberFormat="1" applyFont="1" applyFill="1" applyBorder="1" applyAlignment="1">
      <alignment horizontal="center" vertical="center" wrapText="1"/>
    </xf>
    <xf numFmtId="171" fontId="29" fillId="0" borderId="34" xfId="13" applyNumberFormat="1" applyFont="1" applyFill="1" applyBorder="1" applyAlignment="1">
      <alignment horizontal="center" vertical="center" wrapText="1"/>
    </xf>
    <xf numFmtId="3" fontId="29" fillId="0" borderId="35" xfId="13" applyNumberFormat="1" applyFont="1" applyFill="1" applyBorder="1" applyAlignment="1">
      <alignment horizontal="center" vertical="center"/>
    </xf>
    <xf numFmtId="0" fontId="27" fillId="0" borderId="36" xfId="0" applyFont="1" applyBorder="1" applyAlignment="1">
      <alignment horizontal="center" vertical="center"/>
    </xf>
    <xf numFmtId="49" fontId="27" fillId="0" borderId="29" xfId="0" applyNumberFormat="1" applyFont="1" applyBorder="1" applyAlignment="1">
      <alignment vertical="center" wrapText="1"/>
    </xf>
    <xf numFmtId="174" fontId="27" fillId="0" borderId="29" xfId="0" applyNumberFormat="1" applyFont="1" applyBorder="1" applyAlignment="1">
      <alignment horizontal="right" vertical="center" wrapText="1"/>
    </xf>
    <xf numFmtId="3" fontId="29" fillId="0" borderId="29" xfId="13" applyNumberFormat="1" applyFont="1" applyFill="1" applyBorder="1" applyAlignment="1">
      <alignment horizontal="center" vertical="center" wrapText="1"/>
    </xf>
    <xf numFmtId="171" fontId="29" fillId="0" borderId="29" xfId="13" applyNumberFormat="1" applyFont="1" applyFill="1" applyBorder="1" applyAlignment="1">
      <alignment horizontal="center" vertical="center" wrapText="1"/>
    </xf>
    <xf numFmtId="3" fontId="29" fillId="0" borderId="37" xfId="13" applyNumberFormat="1" applyFont="1" applyFill="1" applyBorder="1" applyAlignment="1">
      <alignment horizontal="center" vertical="center"/>
    </xf>
    <xf numFmtId="0" fontId="27" fillId="0" borderId="0" xfId="0" applyFont="1" applyBorder="1" applyAlignment="1">
      <alignment wrapText="1"/>
    </xf>
    <xf numFmtId="0" fontId="27" fillId="0" borderId="0" xfId="0" applyFont="1" applyBorder="1" applyAlignment="1">
      <alignment vertical="center" wrapText="1"/>
    </xf>
    <xf numFmtId="49" fontId="27" fillId="0" borderId="29" xfId="0" applyNumberFormat="1" applyFont="1" applyFill="1" applyBorder="1" applyAlignment="1">
      <alignment vertical="center" wrapText="1"/>
    </xf>
    <xf numFmtId="0" fontId="27" fillId="0" borderId="36" xfId="0" applyFont="1" applyFill="1" applyBorder="1" applyAlignment="1">
      <alignment horizontal="center" vertical="center"/>
    </xf>
    <xf numFmtId="0" fontId="27" fillId="0" borderId="29" xfId="21" applyFont="1" applyFill="1" applyBorder="1" applyAlignment="1">
      <alignment horizontal="left" vertical="center" wrapText="1"/>
    </xf>
    <xf numFmtId="0" fontId="27" fillId="0" borderId="41" xfId="12" applyFont="1" applyFill="1" applyBorder="1" applyAlignment="1">
      <alignment horizontal="left" vertical="center" wrapText="1"/>
    </xf>
    <xf numFmtId="174" fontId="27" fillId="0" borderId="29" xfId="0" applyNumberFormat="1" applyFont="1" applyFill="1" applyBorder="1" applyAlignment="1">
      <alignment horizontal="right" vertical="center" wrapText="1"/>
    </xf>
    <xf numFmtId="49" fontId="27" fillId="10" borderId="29" xfId="0" applyNumberFormat="1" applyFont="1" applyFill="1" applyBorder="1" applyAlignment="1">
      <alignment vertical="center" wrapText="1"/>
    </xf>
    <xf numFmtId="3" fontId="28" fillId="0" borderId="29" xfId="13" applyNumberFormat="1" applyFont="1" applyFill="1" applyBorder="1" applyAlignment="1">
      <alignment horizontal="left" vertical="center" wrapText="1"/>
    </xf>
    <xf numFmtId="3" fontId="30" fillId="0" borderId="29" xfId="3" applyNumberFormat="1" applyFont="1" applyFill="1" applyBorder="1" applyAlignment="1">
      <alignment horizontal="right" vertical="center" wrapText="1"/>
    </xf>
    <xf numFmtId="173" fontId="30" fillId="0" borderId="29" xfId="28" applyNumberFormat="1" applyFont="1" applyFill="1" applyBorder="1" applyAlignment="1">
      <alignment horizontal="right" vertical="center" wrapText="1"/>
    </xf>
    <xf numFmtId="3" fontId="30" fillId="0" borderId="37" xfId="3" applyNumberFormat="1" applyFont="1" applyFill="1" applyBorder="1" applyAlignment="1">
      <alignment horizontal="right" vertical="center" wrapText="1"/>
    </xf>
    <xf numFmtId="0" fontId="27" fillId="2" borderId="29" xfId="0" applyFont="1" applyFill="1" applyBorder="1" applyAlignment="1">
      <alignment vertical="center" wrapText="1"/>
    </xf>
    <xf numFmtId="0" fontId="27" fillId="2" borderId="29" xfId="0" applyFont="1" applyFill="1" applyBorder="1" applyAlignment="1">
      <alignment vertical="center"/>
    </xf>
    <xf numFmtId="0" fontId="27" fillId="2" borderId="37" xfId="0" applyFont="1" applyFill="1" applyBorder="1" applyAlignment="1">
      <alignment vertical="center"/>
    </xf>
    <xf numFmtId="0" fontId="31" fillId="0" borderId="29" xfId="71" applyFont="1" applyFill="1" applyBorder="1" applyAlignment="1">
      <alignment horizontal="left" vertical="center"/>
    </xf>
    <xf numFmtId="0" fontId="31" fillId="0" borderId="29" xfId="71" applyFont="1" applyFill="1" applyBorder="1" applyAlignment="1">
      <alignment horizontal="left" vertical="center" wrapText="1"/>
    </xf>
    <xf numFmtId="0" fontId="32" fillId="0" borderId="29" xfId="21" applyFont="1" applyFill="1" applyBorder="1" applyAlignment="1">
      <alignment horizontal="left" vertical="center" wrapText="1"/>
    </xf>
    <xf numFmtId="0" fontId="32" fillId="2" borderId="29" xfId="21" applyFont="1" applyFill="1" applyBorder="1" applyAlignment="1">
      <alignment horizontal="left" vertical="center" wrapText="1"/>
    </xf>
    <xf numFmtId="0" fontId="27" fillId="2" borderId="41" xfId="12" applyFont="1" applyFill="1" applyBorder="1" applyAlignment="1">
      <alignment horizontal="left" vertical="center" wrapText="1"/>
    </xf>
    <xf numFmtId="0" fontId="31" fillId="0" borderId="29" xfId="72" applyFont="1" applyFill="1" applyBorder="1" applyAlignment="1">
      <alignment horizontal="left" vertical="center"/>
    </xf>
    <xf numFmtId="0" fontId="31" fillId="0" borderId="29" xfId="0" applyFont="1" applyFill="1" applyBorder="1" applyAlignment="1">
      <alignment horizontal="left" vertical="center"/>
    </xf>
    <xf numFmtId="0" fontId="31" fillId="2" borderId="29" xfId="0" applyFont="1" applyFill="1" applyBorder="1" applyAlignment="1">
      <alignment horizontal="left" vertical="center" wrapText="1"/>
    </xf>
    <xf numFmtId="0" fontId="27" fillId="2" borderId="29" xfId="12" applyFont="1" applyFill="1" applyBorder="1" applyAlignment="1">
      <alignment horizontal="left" vertical="center" wrapText="1"/>
    </xf>
    <xf numFmtId="0" fontId="27" fillId="2" borderId="29" xfId="0" applyFont="1" applyFill="1" applyBorder="1" applyAlignment="1">
      <alignment horizontal="left" vertical="top" wrapText="1"/>
    </xf>
    <xf numFmtId="0" fontId="27" fillId="2" borderId="29" xfId="0" applyFont="1" applyFill="1" applyBorder="1" applyAlignment="1">
      <alignment horizontal="left" vertical="center" wrapText="1"/>
    </xf>
    <xf numFmtId="0" fontId="27" fillId="0" borderId="29" xfId="0" applyFont="1" applyFill="1" applyBorder="1" applyAlignment="1">
      <alignment vertical="center" wrapText="1"/>
    </xf>
    <xf numFmtId="0" fontId="27" fillId="0" borderId="42" xfId="0" applyFont="1" applyBorder="1" applyAlignment="1">
      <alignment horizontal="center" vertical="center"/>
    </xf>
    <xf numFmtId="0" fontId="31" fillId="0" borderId="43" xfId="0" applyFont="1" applyFill="1" applyBorder="1" applyAlignment="1">
      <alignment horizontal="left" vertical="center"/>
    </xf>
    <xf numFmtId="0" fontId="31" fillId="2" borderId="43" xfId="0" applyFont="1" applyFill="1" applyBorder="1" applyAlignment="1">
      <alignment horizontal="left" vertical="center" wrapText="1"/>
    </xf>
    <xf numFmtId="0" fontId="27" fillId="2" borderId="43" xfId="12" applyFont="1" applyFill="1" applyBorder="1" applyAlignment="1">
      <alignment horizontal="left" vertical="center" wrapText="1"/>
    </xf>
    <xf numFmtId="0" fontId="27" fillId="2" borderId="43" xfId="0" applyFont="1" applyFill="1" applyBorder="1" applyAlignment="1">
      <alignment horizontal="left" vertical="top" wrapText="1"/>
    </xf>
    <xf numFmtId="174" fontId="27" fillId="0" borderId="43" xfId="0" applyNumberFormat="1" applyFont="1" applyBorder="1" applyAlignment="1">
      <alignment horizontal="right" vertical="center" wrapText="1"/>
    </xf>
    <xf numFmtId="0" fontId="27" fillId="2" borderId="43" xfId="0" applyFont="1" applyFill="1" applyBorder="1" applyAlignment="1">
      <alignment vertical="center" wrapText="1"/>
    </xf>
    <xf numFmtId="0" fontId="27" fillId="2" borderId="43" xfId="0" applyFont="1" applyFill="1" applyBorder="1" applyAlignment="1">
      <alignment vertical="center"/>
    </xf>
    <xf numFmtId="0" fontId="27" fillId="2" borderId="44" xfId="0" applyFont="1" applyFill="1" applyBorder="1" applyAlignment="1">
      <alignment vertical="center"/>
    </xf>
    <xf numFmtId="0" fontId="31" fillId="0" borderId="0" xfId="0" applyFont="1" applyBorder="1" applyAlignment="1">
      <alignment horizontal="left" wrapText="1"/>
    </xf>
    <xf numFmtId="0" fontId="27" fillId="0" borderId="38" xfId="0" applyFont="1" applyBorder="1" applyAlignment="1">
      <alignment horizontal="center" vertical="center"/>
    </xf>
    <xf numFmtId="0" fontId="31" fillId="0" borderId="39" xfId="0" applyFont="1" applyFill="1" applyBorder="1" applyAlignment="1">
      <alignment horizontal="left" vertical="center"/>
    </xf>
    <xf numFmtId="0" fontId="31" fillId="2" borderId="39" xfId="0" applyFont="1" applyFill="1" applyBorder="1" applyAlignment="1">
      <alignment horizontal="left" vertical="center" wrapText="1"/>
    </xf>
    <xf numFmtId="0" fontId="27" fillId="2" borderId="39" xfId="12" applyFont="1" applyFill="1" applyBorder="1" applyAlignment="1">
      <alignment horizontal="left" vertical="center" wrapText="1"/>
    </xf>
    <xf numFmtId="0" fontId="27" fillId="2" borderId="39" xfId="0" applyFont="1" applyFill="1" applyBorder="1" applyAlignment="1">
      <alignment horizontal="left" vertical="top" wrapText="1"/>
    </xf>
    <xf numFmtId="174" fontId="27" fillId="0" borderId="39" xfId="0" applyNumberFormat="1" applyFont="1" applyBorder="1" applyAlignment="1">
      <alignment horizontal="right" vertical="center" wrapText="1"/>
    </xf>
    <xf numFmtId="0" fontId="27" fillId="2" borderId="39" xfId="0" applyFont="1" applyFill="1" applyBorder="1" applyAlignment="1">
      <alignment vertical="center" wrapText="1"/>
    </xf>
    <xf numFmtId="0" fontId="27" fillId="2" borderId="39" xfId="0" applyFont="1" applyFill="1" applyBorder="1" applyAlignment="1">
      <alignment vertical="center"/>
    </xf>
    <xf numFmtId="0" fontId="27" fillId="2" borderId="40" xfId="0" applyFont="1" applyFill="1" applyBorder="1" applyAlignment="1">
      <alignment vertical="center"/>
    </xf>
    <xf numFmtId="1" fontId="33" fillId="0" borderId="33" xfId="0" applyNumberFormat="1" applyFont="1" applyBorder="1" applyAlignment="1">
      <alignment horizontal="center" vertical="center" wrapText="1"/>
    </xf>
    <xf numFmtId="0" fontId="33" fillId="0" borderId="34" xfId="0" applyFont="1" applyBorder="1" applyAlignment="1">
      <alignment horizontal="left" vertical="center" wrapText="1"/>
    </xf>
    <xf numFmtId="0" fontId="33" fillId="2" borderId="34" xfId="0" applyFont="1" applyFill="1" applyBorder="1" applyAlignment="1">
      <alignment vertical="center"/>
    </xf>
    <xf numFmtId="0" fontId="33" fillId="0" borderId="34" xfId="0" applyFont="1" applyFill="1" applyBorder="1" applyAlignment="1">
      <alignment horizontal="left" vertical="center" wrapText="1"/>
    </xf>
    <xf numFmtId="0" fontId="33" fillId="2" borderId="34" xfId="0" applyFont="1" applyFill="1" applyBorder="1" applyAlignment="1">
      <alignment vertical="center" wrapText="1"/>
    </xf>
    <xf numFmtId="174" fontId="33" fillId="0" borderId="34" xfId="0" applyNumberFormat="1" applyFont="1" applyFill="1" applyBorder="1" applyAlignment="1">
      <alignment horizontal="right" vertical="center" wrapText="1"/>
    </xf>
    <xf numFmtId="0" fontId="33" fillId="2" borderId="35" xfId="0" applyFont="1" applyFill="1" applyBorder="1" applyAlignment="1">
      <alignment vertical="center"/>
    </xf>
    <xf numFmtId="1" fontId="33" fillId="0" borderId="36" xfId="0" applyNumberFormat="1" applyFont="1" applyBorder="1" applyAlignment="1">
      <alignment horizontal="center" vertical="center" wrapText="1"/>
    </xf>
    <xf numFmtId="0" fontId="33" fillId="0" borderId="29" xfId="0" applyFont="1" applyBorder="1" applyAlignment="1">
      <alignment horizontal="left" vertical="center" wrapText="1"/>
    </xf>
    <xf numFmtId="0" fontId="33" fillId="2" borderId="29" xfId="0" applyFont="1" applyFill="1" applyBorder="1" applyAlignment="1">
      <alignment vertical="center"/>
    </xf>
    <xf numFmtId="0" fontId="33" fillId="0" borderId="29" xfId="0" applyFont="1" applyFill="1" applyBorder="1" applyAlignment="1">
      <alignment horizontal="left" vertical="center" wrapText="1"/>
    </xf>
    <xf numFmtId="0" fontId="33" fillId="2" borderId="29" xfId="0" applyFont="1" applyFill="1" applyBorder="1" applyAlignment="1">
      <alignment vertical="center" wrapText="1"/>
    </xf>
    <xf numFmtId="174" fontId="33" fillId="0" borderId="29" xfId="0" applyNumberFormat="1" applyFont="1" applyFill="1" applyBorder="1" applyAlignment="1">
      <alignment horizontal="right" vertical="center" wrapText="1"/>
    </xf>
    <xf numFmtId="0" fontId="33" fillId="2" borderId="37" xfId="0" applyFont="1" applyFill="1" applyBorder="1" applyAlignment="1">
      <alignment vertical="center"/>
    </xf>
    <xf numFmtId="0" fontId="33" fillId="0" borderId="36" xfId="0" applyFont="1" applyFill="1" applyBorder="1" applyAlignment="1">
      <alignment horizontal="center" vertical="center" wrapText="1"/>
    </xf>
    <xf numFmtId="0" fontId="33" fillId="0" borderId="29" xfId="0" applyFont="1" applyFill="1" applyBorder="1" applyAlignment="1">
      <alignment horizontal="left" vertical="center"/>
    </xf>
    <xf numFmtId="174" fontId="33" fillId="0" borderId="29" xfId="0" applyNumberFormat="1" applyFont="1" applyBorder="1" applyAlignment="1">
      <alignment horizontal="left" vertical="center" wrapText="1"/>
    </xf>
    <xf numFmtId="14" fontId="33" fillId="0" borderId="29" xfId="0" applyNumberFormat="1" applyFont="1" applyBorder="1" applyAlignment="1">
      <alignment horizontal="left" vertical="center" wrapText="1"/>
    </xf>
    <xf numFmtId="49" fontId="33" fillId="0" borderId="29" xfId="0" applyNumberFormat="1" applyFont="1" applyBorder="1" applyAlignment="1">
      <alignment horizontal="left" vertical="center" wrapText="1"/>
    </xf>
    <xf numFmtId="0" fontId="33" fillId="0" borderId="29" xfId="0" applyFont="1" applyBorder="1" applyAlignment="1">
      <alignment horizontal="left" vertical="center"/>
    </xf>
    <xf numFmtId="1" fontId="33" fillId="0" borderId="36" xfId="0" applyNumberFormat="1" applyFont="1" applyFill="1" applyBorder="1" applyAlignment="1">
      <alignment horizontal="center" vertical="center" wrapText="1"/>
    </xf>
    <xf numFmtId="1" fontId="33" fillId="0" borderId="38" xfId="0" applyNumberFormat="1" applyFont="1" applyBorder="1" applyAlignment="1">
      <alignment horizontal="center" vertical="center" wrapText="1"/>
    </xf>
    <xf numFmtId="0" fontId="33" fillId="0" borderId="39" xfId="0" applyFont="1" applyBorder="1" applyAlignment="1">
      <alignment horizontal="left" vertical="center"/>
    </xf>
    <xf numFmtId="0" fontId="33" fillId="0" borderId="39" xfId="0" applyFont="1" applyBorder="1" applyAlignment="1">
      <alignment horizontal="left" vertical="center" wrapText="1"/>
    </xf>
    <xf numFmtId="0" fontId="33" fillId="2" borderId="39" xfId="0" applyFont="1" applyFill="1" applyBorder="1" applyAlignment="1">
      <alignment vertical="center"/>
    </xf>
    <xf numFmtId="0" fontId="33" fillId="0" borderId="39" xfId="0" applyFont="1" applyFill="1" applyBorder="1" applyAlignment="1">
      <alignment horizontal="left" vertical="center" wrapText="1"/>
    </xf>
    <xf numFmtId="0" fontId="33" fillId="2" borderId="39" xfId="0" applyFont="1" applyFill="1" applyBorder="1" applyAlignment="1">
      <alignment vertical="center" wrapText="1"/>
    </xf>
    <xf numFmtId="174" fontId="33" fillId="0" borderId="39" xfId="0" applyNumberFormat="1" applyFont="1" applyFill="1" applyBorder="1" applyAlignment="1">
      <alignment horizontal="right" vertical="center" wrapText="1"/>
    </xf>
    <xf numFmtId="0" fontId="33" fillId="2" borderId="40" xfId="0" applyFont="1" applyFill="1" applyBorder="1" applyAlignment="1">
      <alignment vertical="center"/>
    </xf>
    <xf numFmtId="9" fontId="26" fillId="2" borderId="1" xfId="14" applyFont="1" applyFill="1" applyBorder="1" applyAlignment="1" applyProtection="1">
      <alignment horizontal="center" vertical="center" wrapText="1"/>
      <protection locked="0"/>
    </xf>
    <xf numFmtId="0" fontId="27" fillId="2" borderId="0" xfId="0" applyFont="1" applyFill="1" applyAlignment="1"/>
    <xf numFmtId="174" fontId="33" fillId="0" borderId="39" xfId="0" applyNumberFormat="1" applyFont="1" applyFill="1" applyBorder="1" applyAlignment="1">
      <alignment horizontal="right" wrapText="1"/>
    </xf>
    <xf numFmtId="0" fontId="33" fillId="2" borderId="39" xfId="0" applyFont="1" applyFill="1" applyBorder="1" applyAlignment="1"/>
    <xf numFmtId="1" fontId="33" fillId="0" borderId="45" xfId="0" applyNumberFormat="1" applyFont="1" applyBorder="1" applyAlignment="1">
      <alignment horizontal="center" vertical="center" wrapText="1"/>
    </xf>
    <xf numFmtId="0" fontId="33" fillId="0" borderId="46" xfId="0" applyFont="1" applyBorder="1" applyAlignment="1">
      <alignment horizontal="left" vertical="center"/>
    </xf>
    <xf numFmtId="0" fontId="33" fillId="0" borderId="46" xfId="0" applyFont="1" applyBorder="1" applyAlignment="1">
      <alignment horizontal="left" vertical="center" wrapText="1"/>
    </xf>
    <xf numFmtId="0" fontId="33" fillId="2" borderId="46" xfId="0" applyFont="1" applyFill="1" applyBorder="1" applyAlignment="1">
      <alignment vertical="center"/>
    </xf>
    <xf numFmtId="0" fontId="33" fillId="0" borderId="46" xfId="0" applyFont="1" applyFill="1" applyBorder="1" applyAlignment="1">
      <alignment horizontal="left" vertical="center" wrapText="1"/>
    </xf>
    <xf numFmtId="0" fontId="33" fillId="2" borderId="46" xfId="0" applyFont="1" applyFill="1" applyBorder="1" applyAlignment="1">
      <alignment vertical="center" wrapText="1"/>
    </xf>
    <xf numFmtId="174" fontId="33" fillId="0" borderId="46" xfId="0" applyNumberFormat="1" applyFont="1" applyFill="1" applyBorder="1" applyAlignment="1">
      <alignment horizontal="right" vertical="center" wrapText="1"/>
    </xf>
    <xf numFmtId="0" fontId="33" fillId="2" borderId="47" xfId="0" applyFont="1" applyFill="1" applyBorder="1" applyAlignment="1">
      <alignment vertical="center"/>
    </xf>
    <xf numFmtId="3" fontId="34" fillId="0" borderId="29" xfId="13" applyNumberFormat="1" applyFont="1" applyFill="1" applyBorder="1" applyAlignment="1">
      <alignment vertical="center" wrapText="1"/>
    </xf>
    <xf numFmtId="174" fontId="28" fillId="10" borderId="0" xfId="0" applyNumberFormat="1" applyFont="1" applyFill="1" applyAlignment="1">
      <alignment vertical="center"/>
    </xf>
    <xf numFmtId="1" fontId="27" fillId="11" borderId="38" xfId="0" applyNumberFormat="1" applyFont="1" applyFill="1" applyBorder="1" applyAlignment="1">
      <alignment horizontal="center" wrapText="1"/>
    </xf>
    <xf numFmtId="0" fontId="27" fillId="11" borderId="39" xfId="0" applyFont="1" applyFill="1" applyBorder="1" applyAlignment="1">
      <alignment horizontal="center"/>
    </xf>
    <xf numFmtId="0" fontId="27" fillId="11" borderId="39" xfId="0" applyFont="1" applyFill="1" applyBorder="1" applyAlignment="1">
      <alignment horizontal="left" wrapText="1"/>
    </xf>
    <xf numFmtId="0" fontId="27" fillId="11" borderId="39" xfId="0" applyFont="1" applyFill="1" applyBorder="1" applyAlignment="1">
      <alignment wrapText="1"/>
    </xf>
    <xf numFmtId="174" fontId="27" fillId="11" borderId="39" xfId="0" applyNumberFormat="1" applyFont="1" applyFill="1" applyBorder="1" applyAlignment="1">
      <alignment horizontal="right" wrapText="1"/>
    </xf>
    <xf numFmtId="0" fontId="27" fillId="11" borderId="39" xfId="0" applyFont="1" applyFill="1" applyBorder="1" applyAlignment="1"/>
    <xf numFmtId="174" fontId="27" fillId="11" borderId="39" xfId="0" applyNumberFormat="1" applyFont="1" applyFill="1" applyBorder="1" applyAlignment="1"/>
    <xf numFmtId="0" fontId="27" fillId="11" borderId="40" xfId="0" applyFont="1" applyFill="1" applyBorder="1" applyAlignment="1"/>
    <xf numFmtId="0" fontId="13" fillId="2" borderId="3" xfId="5" applyFont="1" applyFill="1" applyBorder="1" applyAlignment="1">
      <alignment horizontal="center" vertical="center" wrapText="1"/>
    </xf>
    <xf numFmtId="0" fontId="13" fillId="2" borderId="3" xfId="5" applyFont="1" applyFill="1" applyBorder="1" applyAlignment="1">
      <alignment horizontal="center" vertical="center"/>
    </xf>
    <xf numFmtId="0" fontId="13" fillId="2" borderId="0" xfId="5" applyFont="1" applyFill="1" applyBorder="1" applyAlignment="1">
      <alignment horizontal="center" vertical="center"/>
    </xf>
    <xf numFmtId="0" fontId="13" fillId="2" borderId="6" xfId="5" applyFont="1" applyFill="1" applyBorder="1" applyAlignment="1">
      <alignment horizontal="center" vertical="center"/>
    </xf>
    <xf numFmtId="0" fontId="6" fillId="2" borderId="1" xfId="5" applyFont="1" applyFill="1" applyBorder="1" applyAlignment="1">
      <alignment horizontal="justify" vertical="center" wrapText="1"/>
    </xf>
    <xf numFmtId="0" fontId="17" fillId="7" borderId="1" xfId="0" applyFont="1" applyFill="1" applyBorder="1" applyAlignment="1">
      <alignment horizontal="left" vertical="center" wrapText="1"/>
    </xf>
    <xf numFmtId="0" fontId="17" fillId="7" borderId="11" xfId="0" applyFont="1" applyFill="1" applyBorder="1" applyAlignment="1">
      <alignment horizontal="left" vertical="center" wrapText="1"/>
    </xf>
    <xf numFmtId="0" fontId="17" fillId="7" borderId="7" xfId="0" applyFont="1" applyFill="1" applyBorder="1" applyAlignment="1">
      <alignment horizontal="justify" vertical="center" wrapText="1"/>
    </xf>
    <xf numFmtId="0" fontId="17" fillId="7" borderId="8" xfId="0" applyFont="1" applyFill="1" applyBorder="1" applyAlignment="1">
      <alignment horizontal="justify" vertical="center" wrapText="1"/>
    </xf>
    <xf numFmtId="0" fontId="6" fillId="2" borderId="1" xfId="5" applyFont="1" applyFill="1" applyBorder="1" applyAlignment="1">
      <alignment horizontal="left" vertical="center" wrapText="1"/>
    </xf>
    <xf numFmtId="0" fontId="9" fillId="2" borderId="1" xfId="5" applyFont="1" applyFill="1" applyBorder="1" applyAlignment="1">
      <alignment horizontal="left" vertical="center" wrapText="1"/>
    </xf>
    <xf numFmtId="0" fontId="6" fillId="2" borderId="1" xfId="5" applyFont="1" applyFill="1" applyBorder="1" applyAlignment="1">
      <alignment horizontal="left" wrapText="1"/>
    </xf>
    <xf numFmtId="0" fontId="17" fillId="7" borderId="1" xfId="5" applyFont="1" applyFill="1" applyBorder="1" applyAlignment="1">
      <alignment horizontal="center" vertical="center" wrapText="1"/>
    </xf>
    <xf numFmtId="0" fontId="6" fillId="0" borderId="0" xfId="4" applyFont="1" applyBorder="1" applyAlignment="1" applyProtection="1">
      <alignment vertical="center" wrapText="1"/>
    </xf>
    <xf numFmtId="0" fontId="6" fillId="0" borderId="10" xfId="4" applyFont="1" applyBorder="1" applyAlignment="1" applyProtection="1">
      <alignment vertical="center" wrapText="1"/>
    </xf>
    <xf numFmtId="0" fontId="6" fillId="0" borderId="6" xfId="4" applyFont="1" applyBorder="1" applyAlignment="1" applyProtection="1">
      <alignment vertical="center" wrapText="1"/>
    </xf>
    <xf numFmtId="0" fontId="6" fillId="0" borderId="7" xfId="4" applyFont="1" applyBorder="1" applyAlignment="1" applyProtection="1">
      <alignment vertical="center" wrapText="1"/>
    </xf>
    <xf numFmtId="0" fontId="6" fillId="2" borderId="1" xfId="4" applyFont="1" applyFill="1" applyBorder="1" applyAlignment="1" applyProtection="1">
      <alignment horizontal="center" vertical="center" wrapText="1"/>
      <protection locked="0"/>
    </xf>
    <xf numFmtId="0" fontId="19" fillId="2" borderId="9" xfId="4" applyFont="1" applyFill="1" applyBorder="1" applyAlignment="1" applyProtection="1">
      <alignment horizontal="right"/>
      <protection locked="0"/>
    </xf>
    <xf numFmtId="0" fontId="19" fillId="2" borderId="0" xfId="4" applyFont="1" applyFill="1" applyBorder="1" applyAlignment="1" applyProtection="1">
      <alignment horizontal="right"/>
      <protection locked="0"/>
    </xf>
    <xf numFmtId="0" fontId="12" fillId="7" borderId="18" xfId="4" applyFont="1" applyFill="1" applyBorder="1" applyAlignment="1" applyProtection="1">
      <alignment horizontal="center"/>
      <protection locked="0"/>
    </xf>
    <xf numFmtId="0" fontId="12" fillId="7" borderId="19" xfId="4" applyFont="1" applyFill="1" applyBorder="1" applyAlignment="1" applyProtection="1">
      <alignment horizontal="center"/>
      <protection locked="0"/>
    </xf>
    <xf numFmtId="0" fontId="12" fillId="7" borderId="20" xfId="4" applyFont="1" applyFill="1" applyBorder="1" applyAlignment="1" applyProtection="1">
      <alignment horizontal="center"/>
      <protection locked="0"/>
    </xf>
    <xf numFmtId="0" fontId="22" fillId="2" borderId="2" xfId="4" applyFont="1" applyFill="1" applyBorder="1" applyAlignment="1" applyProtection="1">
      <alignment vertical="top" wrapText="1"/>
      <protection locked="0"/>
    </xf>
    <xf numFmtId="0" fontId="22" fillId="2" borderId="3" xfId="4" applyFont="1" applyFill="1" applyBorder="1" applyAlignment="1" applyProtection="1">
      <alignment vertical="top" wrapText="1"/>
      <protection locked="0"/>
    </xf>
    <xf numFmtId="0" fontId="22" fillId="2" borderId="4" xfId="4" applyFont="1" applyFill="1" applyBorder="1" applyAlignment="1" applyProtection="1">
      <alignment vertical="top" wrapText="1"/>
      <protection locked="0"/>
    </xf>
    <xf numFmtId="0" fontId="20" fillId="2" borderId="9" xfId="4" applyFont="1" applyFill="1" applyBorder="1" applyAlignment="1">
      <alignment vertical="top" wrapText="1"/>
    </xf>
    <xf numFmtId="0" fontId="20" fillId="2" borderId="0" xfId="4" applyFont="1" applyFill="1" applyBorder="1" applyAlignment="1">
      <alignment vertical="top" wrapText="1"/>
    </xf>
    <xf numFmtId="0" fontId="20" fillId="2" borderId="10" xfId="4" applyFont="1" applyFill="1" applyBorder="1" applyAlignment="1">
      <alignment vertical="top" wrapText="1"/>
    </xf>
    <xf numFmtId="9" fontId="26" fillId="9" borderId="1" xfId="14" applyFont="1" applyFill="1" applyBorder="1" applyAlignment="1" applyProtection="1">
      <alignment horizontal="center" vertical="center" wrapText="1"/>
      <protection locked="0"/>
    </xf>
    <xf numFmtId="0" fontId="6" fillId="2" borderId="9" xfId="4" applyFont="1" applyFill="1" applyBorder="1" applyAlignment="1" applyProtection="1">
      <alignment horizontal="center" vertical="justify"/>
      <protection locked="0"/>
    </xf>
    <xf numFmtId="0" fontId="6" fillId="2" borderId="0" xfId="4" applyFont="1" applyFill="1" applyBorder="1" applyAlignment="1" applyProtection="1">
      <alignment horizontal="center" vertical="justify"/>
      <protection locked="0"/>
    </xf>
    <xf numFmtId="0" fontId="9" fillId="6" borderId="18" xfId="4" applyFont="1" applyFill="1" applyBorder="1" applyAlignment="1" applyProtection="1">
      <alignment horizontal="left" vertical="top" wrapText="1"/>
      <protection locked="0"/>
    </xf>
    <xf numFmtId="0" fontId="9" fillId="6" borderId="19" xfId="4" applyFont="1" applyFill="1" applyBorder="1" applyAlignment="1" applyProtection="1">
      <alignment horizontal="left" vertical="top" wrapText="1"/>
      <protection locked="0"/>
    </xf>
    <xf numFmtId="0" fontId="9" fillId="6" borderId="20" xfId="4" applyFont="1" applyFill="1" applyBorder="1" applyAlignment="1" applyProtection="1">
      <alignment horizontal="left" vertical="top" wrapText="1"/>
      <protection locked="0"/>
    </xf>
    <xf numFmtId="0" fontId="17" fillId="7" borderId="15" xfId="4" applyFont="1" applyFill="1" applyBorder="1" applyAlignment="1">
      <alignment horizontal="left" vertical="center" wrapText="1"/>
    </xf>
    <xf numFmtId="0" fontId="17" fillId="7" borderId="16" xfId="4" applyFont="1" applyFill="1" applyBorder="1" applyAlignment="1">
      <alignment horizontal="left" vertical="center" wrapText="1"/>
    </xf>
    <xf numFmtId="0" fontId="17" fillId="7" borderId="16" xfId="4" applyFont="1" applyFill="1" applyBorder="1" applyAlignment="1" applyProtection="1">
      <alignment horizontal="center" vertical="center"/>
      <protection locked="0"/>
    </xf>
    <xf numFmtId="9" fontId="6" fillId="2" borderId="1" xfId="4" applyNumberFormat="1" applyFont="1" applyFill="1" applyBorder="1" applyAlignment="1" applyProtection="1">
      <alignment horizontal="center" vertical="center" wrapText="1"/>
      <protection locked="0"/>
    </xf>
    <xf numFmtId="0" fontId="9" fillId="0" borderId="0" xfId="4" applyFont="1" applyAlignment="1" applyProtection="1">
      <alignment horizontal="center"/>
      <protection locked="0"/>
    </xf>
    <xf numFmtId="0" fontId="16" fillId="0" borderId="0" xfId="4" applyFont="1" applyAlignment="1" applyProtection="1">
      <alignment horizontal="center"/>
      <protection locked="0"/>
    </xf>
    <xf numFmtId="0" fontId="17" fillId="7" borderId="12" xfId="4" applyFont="1" applyFill="1" applyBorder="1" applyAlignment="1">
      <alignment horizontal="left" vertical="center" wrapText="1"/>
    </xf>
    <xf numFmtId="0" fontId="17" fillId="7" borderId="13" xfId="4" applyFont="1" applyFill="1" applyBorder="1" applyAlignment="1">
      <alignment horizontal="left" vertical="center" wrapText="1"/>
    </xf>
    <xf numFmtId="0" fontId="17" fillId="7" borderId="13" xfId="4" applyFont="1" applyFill="1" applyBorder="1" applyAlignment="1" applyProtection="1">
      <alignment horizontal="center" vertical="center"/>
      <protection locked="0"/>
    </xf>
    <xf numFmtId="0" fontId="11" fillId="0" borderId="3" xfId="4" applyFont="1" applyBorder="1" applyAlignment="1" applyProtection="1">
      <alignment horizontal="center" vertical="center" wrapText="1"/>
      <protection locked="0"/>
    </xf>
    <xf numFmtId="0" fontId="11" fillId="0" borderId="3" xfId="4" applyFont="1" applyBorder="1" applyAlignment="1" applyProtection="1">
      <alignment horizontal="center" vertical="center"/>
      <protection locked="0"/>
    </xf>
    <xf numFmtId="0" fontId="11" fillId="0" borderId="0" xfId="4" applyFont="1" applyBorder="1" applyAlignment="1" applyProtection="1">
      <alignment horizontal="center" vertical="center"/>
      <protection locked="0"/>
    </xf>
    <xf numFmtId="0" fontId="11" fillId="0" borderId="6" xfId="4" applyFont="1" applyBorder="1" applyAlignment="1" applyProtection="1">
      <alignment horizontal="center" vertical="center"/>
      <protection locked="0"/>
    </xf>
    <xf numFmtId="0" fontId="24" fillId="2" borderId="18"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10" xfId="0" applyFont="1" applyFill="1" applyBorder="1" applyAlignment="1">
      <alignment horizontal="left" vertical="center"/>
    </xf>
    <xf numFmtId="0" fontId="29" fillId="6" borderId="26" xfId="12" applyFont="1" applyFill="1" applyBorder="1" applyAlignment="1">
      <alignment horizontal="center" vertical="center"/>
    </xf>
    <xf numFmtId="0" fontId="29" fillId="6" borderId="27" xfId="12" applyFont="1" applyFill="1" applyBorder="1" applyAlignment="1">
      <alignment horizontal="center" vertical="center"/>
    </xf>
    <xf numFmtId="0" fontId="29" fillId="6" borderId="31" xfId="12" applyFont="1" applyFill="1" applyBorder="1" applyAlignment="1">
      <alignment horizontal="center" vertical="center"/>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24"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5" xfId="0" applyFont="1" applyFill="1" applyBorder="1" applyAlignment="1">
      <alignment horizontal="center" vertical="center" wrapText="1"/>
    </xf>
  </cellXfs>
  <cellStyles count="167">
    <cellStyle name="Euro" xfId="2"/>
    <cellStyle name="Millares [0] 2" xfId="27"/>
    <cellStyle name="Millares [0] 3" xfId="161"/>
    <cellStyle name="Millares 10" xfId="34"/>
    <cellStyle name="Millares 10 2 2" xfId="13"/>
    <cellStyle name="Millares 100" xfId="128"/>
    <cellStyle name="Millares 101" xfId="133"/>
    <cellStyle name="Millares 102" xfId="130"/>
    <cellStyle name="Millares 103" xfId="131"/>
    <cellStyle name="Millares 104" xfId="134"/>
    <cellStyle name="Millares 105" xfId="135"/>
    <cellStyle name="Millares 106" xfId="136"/>
    <cellStyle name="Millares 107" xfId="137"/>
    <cellStyle name="Millares 108" xfId="138"/>
    <cellStyle name="Millares 109" xfId="139"/>
    <cellStyle name="Millares 11" xfId="35"/>
    <cellStyle name="Millares 110" xfId="140"/>
    <cellStyle name="Millares 111" xfId="141"/>
    <cellStyle name="Millares 112" xfId="142"/>
    <cellStyle name="Millares 113" xfId="143"/>
    <cellStyle name="Millares 114" xfId="144"/>
    <cellStyle name="Millares 115" xfId="145"/>
    <cellStyle name="Millares 116" xfId="146"/>
    <cellStyle name="Millares 117" xfId="147"/>
    <cellStyle name="Millares 118" xfId="148"/>
    <cellStyle name="Millares 119" xfId="149"/>
    <cellStyle name="Millares 12" xfId="30"/>
    <cellStyle name="Millares 120" xfId="150"/>
    <cellStyle name="Millares 121" xfId="151"/>
    <cellStyle name="Millares 122" xfId="152"/>
    <cellStyle name="Millares 123" xfId="153"/>
    <cellStyle name="Millares 124" xfId="154"/>
    <cellStyle name="Millares 125" xfId="155"/>
    <cellStyle name="Millares 126" xfId="156"/>
    <cellStyle name="Millares 127" xfId="157"/>
    <cellStyle name="Millares 128" xfId="158"/>
    <cellStyle name="Millares 129" xfId="160"/>
    <cellStyle name="Millares 13" xfId="38"/>
    <cellStyle name="Millares 130" xfId="162"/>
    <cellStyle name="Millares 14" xfId="32"/>
    <cellStyle name="Millares 15" xfId="40"/>
    <cellStyle name="Millares 16" xfId="36"/>
    <cellStyle name="Millares 17" xfId="41"/>
    <cellStyle name="Millares 18" xfId="37"/>
    <cellStyle name="Millares 19" xfId="31"/>
    <cellStyle name="Millares 2" xfId="1"/>
    <cellStyle name="Millares 2 2" xfId="19"/>
    <cellStyle name="Millares 2 3" xfId="64"/>
    <cellStyle name="Millares 20" xfId="39"/>
    <cellStyle name="Millares 21" xfId="48"/>
    <cellStyle name="Millares 22" xfId="44"/>
    <cellStyle name="Millares 23" xfId="51"/>
    <cellStyle name="Millares 24" xfId="46"/>
    <cellStyle name="Millares 25" xfId="55"/>
    <cellStyle name="Millares 26" xfId="58"/>
    <cellStyle name="Millares 27" xfId="45"/>
    <cellStyle name="Millares 28" xfId="56"/>
    <cellStyle name="Millares 29" xfId="42"/>
    <cellStyle name="Millares 3" xfId="7"/>
    <cellStyle name="Millares 30" xfId="54"/>
    <cellStyle name="Millares 31" xfId="43"/>
    <cellStyle name="Millares 32" xfId="53"/>
    <cellStyle name="Millares 33" xfId="50"/>
    <cellStyle name="Millares 34" xfId="47"/>
    <cellStyle name="Millares 35" xfId="52"/>
    <cellStyle name="Millares 36" xfId="57"/>
    <cellStyle name="Millares 37" xfId="49"/>
    <cellStyle name="Millares 38" xfId="59"/>
    <cellStyle name="Millares 39" xfId="61"/>
    <cellStyle name="Millares 4" xfId="25"/>
    <cellStyle name="Millares 40" xfId="60"/>
    <cellStyle name="Millares 41" xfId="70"/>
    <cellStyle name="Millares 42" xfId="74"/>
    <cellStyle name="Millares 43" xfId="73"/>
    <cellStyle name="Millares 44" xfId="65"/>
    <cellStyle name="Millares 45" xfId="75"/>
    <cellStyle name="Millares 46" xfId="79"/>
    <cellStyle name="Millares 47" xfId="78"/>
    <cellStyle name="Millares 48" xfId="76"/>
    <cellStyle name="Millares 49" xfId="80"/>
    <cellStyle name="Millares 5" xfId="29"/>
    <cellStyle name="Millares 50" xfId="81"/>
    <cellStyle name="Millares 51" xfId="82"/>
    <cellStyle name="Millares 52" xfId="83"/>
    <cellStyle name="Millares 53" xfId="84"/>
    <cellStyle name="Millares 54" xfId="85"/>
    <cellStyle name="Millares 55" xfId="86"/>
    <cellStyle name="Millares 56" xfId="87"/>
    <cellStyle name="Millares 57" xfId="88"/>
    <cellStyle name="Millares 58" xfId="89"/>
    <cellStyle name="Millares 59" xfId="90"/>
    <cellStyle name="Millares 6" xfId="17"/>
    <cellStyle name="Millares 60" xfId="91"/>
    <cellStyle name="Millares 61" xfId="92"/>
    <cellStyle name="Millares 62" xfId="93"/>
    <cellStyle name="Millares 63" xfId="94"/>
    <cellStyle name="Millares 64" xfId="95"/>
    <cellStyle name="Millares 65" xfId="96"/>
    <cellStyle name="Millares 66" xfId="97"/>
    <cellStyle name="Millares 67" xfId="98"/>
    <cellStyle name="Millares 68" xfId="99"/>
    <cellStyle name="Millares 69" xfId="100"/>
    <cellStyle name="Millares 7" xfId="28"/>
    <cellStyle name="Millares 7 2" xfId="164"/>
    <cellStyle name="Millares 70" xfId="101"/>
    <cellStyle name="Millares 71" xfId="102"/>
    <cellStyle name="Millares 72" xfId="103"/>
    <cellStyle name="Millares 73" xfId="104"/>
    <cellStyle name="Millares 74" xfId="105"/>
    <cellStyle name="Millares 75" xfId="106"/>
    <cellStyle name="Millares 76" xfId="107"/>
    <cellStyle name="Millares 77" xfId="108"/>
    <cellStyle name="Millares 78" xfId="109"/>
    <cellStyle name="Millares 79" xfId="110"/>
    <cellStyle name="Millares 8" xfId="16"/>
    <cellStyle name="Millares 80" xfId="111"/>
    <cellStyle name="Millares 81" xfId="112"/>
    <cellStyle name="Millares 82" xfId="113"/>
    <cellStyle name="Millares 83" xfId="114"/>
    <cellStyle name="Millares 84" xfId="115"/>
    <cellStyle name="Millares 85" xfId="116"/>
    <cellStyle name="Millares 86" xfId="117"/>
    <cellStyle name="Millares 87" xfId="118"/>
    <cellStyle name="Millares 88" xfId="119"/>
    <cellStyle name="Millares 89" xfId="120"/>
    <cellStyle name="Millares 9" xfId="33"/>
    <cellStyle name="Millares 90" xfId="121"/>
    <cellStyle name="Millares 91" xfId="122"/>
    <cellStyle name="Millares 92" xfId="123"/>
    <cellStyle name="Millares 93" xfId="124"/>
    <cellStyle name="Millares 94" xfId="125"/>
    <cellStyle name="Millares 95" xfId="126"/>
    <cellStyle name="Millares 96" xfId="127"/>
    <cellStyle name="Millares 97" xfId="129"/>
    <cellStyle name="Millares 98" xfId="77"/>
    <cellStyle name="Millares 99" xfId="132"/>
    <cellStyle name="Millares_Prueba formato indicadores con mensaje automático" xfId="6"/>
    <cellStyle name="Moneda 2" xfId="3"/>
    <cellStyle name="Moneda 2 2" xfId="22"/>
    <cellStyle name="Moneda 2 2 2" xfId="67"/>
    <cellStyle name="Moneda 2 2 3" xfId="163"/>
    <cellStyle name="Moneda 2 3" xfId="18"/>
    <cellStyle name="Moneda 2 4" xfId="63"/>
    <cellStyle name="Moneda 3" xfId="24"/>
    <cellStyle name="Moneda 3 2" xfId="68"/>
    <cellStyle name="Moneda 4" xfId="11"/>
    <cellStyle name="Moneda 5" xfId="23"/>
    <cellStyle name="Moneda 5 2" xfId="26"/>
    <cellStyle name="Moneda 5 3" xfId="69"/>
    <cellStyle name="Moneda 6" xfId="66"/>
    <cellStyle name="Normal" xfId="0" builtinId="0"/>
    <cellStyle name="Normal 11 2" xfId="12"/>
    <cellStyle name="Normal 2" xfId="4"/>
    <cellStyle name="Normal 2 10" xfId="9"/>
    <cellStyle name="Normal 2 10 2" xfId="10"/>
    <cellStyle name="Normal 2 2" xfId="21"/>
    <cellStyle name="Normal 24" xfId="71"/>
    <cellStyle name="Normal 24 2" xfId="72"/>
    <cellStyle name="Normal 24 2 2" xfId="166"/>
    <cellStyle name="Normal 24 3" xfId="165"/>
    <cellStyle name="Normal 3" xfId="5"/>
    <cellStyle name="Normal 4" xfId="15"/>
    <cellStyle name="Normal 5" xfId="62"/>
    <cellStyle name="Normal 6" xfId="159"/>
    <cellStyle name="Normal 7" xfId="20"/>
    <cellStyle name="Porcentaje" xfId="14" builtinId="5"/>
    <cellStyle name="Porcentual 2" xfId="8"/>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pt idx="11">
                  <c:v>3.0769230769230771E-2</c:v>
                </c:pt>
              </c:numCache>
            </c:numRef>
          </c:val>
          <c:smooth val="0"/>
          <c:extLst xmlns:c16r2="http://schemas.microsoft.com/office/drawing/2015/06/chart">
            <c:ext xmlns:c16="http://schemas.microsoft.com/office/drawing/2014/chart" uri="{C3380CC4-5D6E-409C-BE32-E72D297353CC}">
              <c16:uniqueId val="{00000000-AFE6-4383-91AC-A1352F7E09FB}"/>
            </c:ext>
          </c:extLst>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pt idx="11">
                  <c:v>0.7</c:v>
                </c:pt>
              </c:numCache>
            </c:numRef>
          </c:val>
          <c:smooth val="0"/>
          <c:extLst xmlns:c16r2="http://schemas.microsoft.com/office/drawing/2015/06/chart">
            <c:ext xmlns:c16="http://schemas.microsoft.com/office/drawing/2014/chart" uri="{C3380CC4-5D6E-409C-BE32-E72D297353CC}">
              <c16:uniqueId val="{00000001-AFE6-4383-91AC-A1352F7E09FB}"/>
            </c:ext>
          </c:extLst>
        </c:ser>
        <c:dLbls>
          <c:showLegendKey val="0"/>
          <c:showVal val="0"/>
          <c:showCatName val="0"/>
          <c:showSerName val="0"/>
          <c:showPercent val="0"/>
          <c:showBubbleSize val="0"/>
        </c:dLbls>
        <c:marker val="1"/>
        <c:smooth val="0"/>
        <c:axId val="-1517471312"/>
        <c:axId val="-1517466960"/>
      </c:lineChart>
      <c:catAx>
        <c:axId val="-1517471312"/>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1517466960"/>
        <c:crosses val="autoZero"/>
        <c:auto val="1"/>
        <c:lblAlgn val="ctr"/>
        <c:lblOffset val="100"/>
        <c:tickLblSkip val="1"/>
        <c:tickMarkSkip val="1"/>
        <c:noMultiLvlLbl val="0"/>
      </c:catAx>
      <c:valAx>
        <c:axId val="-1517466960"/>
        <c:scaling>
          <c:orientation val="minMax"/>
          <c:max val="1"/>
        </c:scaling>
        <c:delete val="0"/>
        <c:axPos val="l"/>
        <c:numFmt formatCode="0%" sourceLinked="0"/>
        <c:majorTickMark val="out"/>
        <c:minorTickMark val="none"/>
        <c:tickLblPos val="nextTo"/>
        <c:txPr>
          <a:bodyPr rot="0" vert="horz"/>
          <a:lstStyle/>
          <a:p>
            <a:pPr>
              <a:defRPr lang="es-ES"/>
            </a:pPr>
            <a:endParaRPr lang="es-CO"/>
          </a:p>
        </c:txPr>
        <c:crossAx val="-1517471312"/>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CO"/>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a:extLst>
            <a:ext uri="{FF2B5EF4-FFF2-40B4-BE49-F238E27FC236}">
              <a16:creationId xmlns=""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a:extLst>
            <a:ext uri="{FF2B5EF4-FFF2-40B4-BE49-F238E27FC236}">
              <a16:creationId xmlns="" xmlns:a16="http://schemas.microsoft.com/office/drawing/2014/main" id="{00000000-0008-0000-01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114</xdr:row>
      <xdr:rowOff>48418</xdr:rowOff>
    </xdr:from>
    <xdr:ext cx="1603375" cy="396081"/>
    <xdr:pic>
      <xdr:nvPicPr>
        <xdr:cNvPr id="3" name="Imagen 2" descr="http://fontur.com.co/aym_image/aym_logo/aym_logo_fontur.pn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1750" y="39672418"/>
          <a:ext cx="1603375" cy="396081"/>
        </a:xfrm>
        <a:prstGeom prst="rect">
          <a:avLst/>
        </a:prstGeom>
        <a:noFill/>
        <a:ln>
          <a:noFill/>
        </a:ln>
      </xdr:spPr>
    </xdr:pic>
    <xdr:clientData/>
  </xdr:oneCellAnchor>
  <xdr:oneCellAnchor>
    <xdr:from>
      <xdr:col>2</xdr:col>
      <xdr:colOff>31750</xdr:colOff>
      <xdr:row>1</xdr:row>
      <xdr:rowOff>95250</xdr:rowOff>
    </xdr:from>
    <xdr:ext cx="1603375" cy="396081"/>
    <xdr:pic>
      <xdr:nvPicPr>
        <xdr:cNvPr id="4" name="Imagen 3" descr="http://fontur.com.co/aym_image/aym_logo/aym_logo_fontur.png">
          <a:extLst>
            <a:ext uri="{FF2B5EF4-FFF2-40B4-BE49-F238E27FC236}">
              <a16:creationId xmlns=""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269875"/>
          <a:ext cx="1603375" cy="396081"/>
        </a:xfrm>
        <a:prstGeom prst="rect">
          <a:avLst/>
        </a:prstGeom>
        <a:noFill/>
        <a:ln>
          <a:noFill/>
        </a:ln>
      </xdr:spPr>
    </xdr:pic>
    <xdr:clientData/>
  </xdr:oneCellAnchor>
  <xdr:oneCellAnchor>
    <xdr:from>
      <xdr:col>2</xdr:col>
      <xdr:colOff>0</xdr:colOff>
      <xdr:row>114</xdr:row>
      <xdr:rowOff>48418</xdr:rowOff>
    </xdr:from>
    <xdr:ext cx="1603375" cy="396081"/>
    <xdr:pic>
      <xdr:nvPicPr>
        <xdr:cNvPr id="5" name="Imagen 4" descr="http://fontur.com.co/aym_image/aym_logo/aym_logo_fontur.png">
          <a:extLst>
            <a:ext uri="{FF2B5EF4-FFF2-40B4-BE49-F238E27FC236}">
              <a16:creationId xmlns=""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0" y="39053293"/>
          <a:ext cx="1603375" cy="396081"/>
        </a:xfrm>
        <a:prstGeom prst="rect">
          <a:avLst/>
        </a:prstGeom>
        <a:noFill/>
        <a:ln>
          <a:noFill/>
        </a:ln>
      </xdr:spPr>
    </xdr:pic>
    <xdr:clientData/>
  </xdr:oneCellAnchor>
  <xdr:oneCellAnchor>
    <xdr:from>
      <xdr:col>2</xdr:col>
      <xdr:colOff>31750</xdr:colOff>
      <xdr:row>1</xdr:row>
      <xdr:rowOff>95250</xdr:rowOff>
    </xdr:from>
    <xdr:ext cx="1603375" cy="396081"/>
    <xdr:pic>
      <xdr:nvPicPr>
        <xdr:cNvPr id="6" name="Imagen 5" descr="http://fontur.com.co/aym_image/aym_logo/aym_logo_fontur.png">
          <a:extLst>
            <a:ext uri="{FF2B5EF4-FFF2-40B4-BE49-F238E27FC236}">
              <a16:creationId xmlns=""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7150" y="266700"/>
          <a:ext cx="1603375" cy="396081"/>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zoomScale="82" zoomScaleNormal="82" workbookViewId="0">
      <selection activeCell="C8" sqref="C8"/>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274" t="s">
        <v>72</v>
      </c>
      <c r="D2" s="275"/>
      <c r="E2" s="13"/>
    </row>
    <row r="3" spans="2:5" s="4" customFormat="1" ht="23.25" customHeight="1" x14ac:dyDescent="0.2">
      <c r="B3" s="5"/>
      <c r="C3" s="276"/>
      <c r="D3" s="276"/>
      <c r="E3" s="1"/>
    </row>
    <row r="4" spans="2:5" s="6" customFormat="1" ht="23.25" customHeight="1" x14ac:dyDescent="0.2">
      <c r="B4" s="7"/>
      <c r="C4" s="277"/>
      <c r="D4" s="277"/>
      <c r="E4" s="14"/>
    </row>
    <row r="5" spans="2:5" s="8" customFormat="1" ht="70.5" customHeight="1" x14ac:dyDescent="0.2">
      <c r="B5" s="279" t="s">
        <v>63</v>
      </c>
      <c r="C5" s="280"/>
      <c r="D5" s="281" t="s">
        <v>64</v>
      </c>
      <c r="E5" s="282"/>
    </row>
    <row r="6" spans="2:5" s="9" customFormat="1" ht="24" customHeight="1" x14ac:dyDescent="0.2">
      <c r="B6" s="10" t="s">
        <v>0</v>
      </c>
      <c r="C6" s="283" t="s">
        <v>71</v>
      </c>
      <c r="D6" s="284"/>
      <c r="E6" s="284"/>
    </row>
    <row r="7" spans="2:5" s="9" customFormat="1" ht="37.5" customHeight="1" x14ac:dyDescent="0.2">
      <c r="B7" s="10" t="s">
        <v>1</v>
      </c>
      <c r="C7" s="285" t="s">
        <v>70</v>
      </c>
      <c r="D7" s="285"/>
      <c r="E7" s="285"/>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74">
        <v>0.7</v>
      </c>
      <c r="D11" s="10" t="s">
        <v>6</v>
      </c>
      <c r="E11" s="11" t="s">
        <v>53</v>
      </c>
    </row>
    <row r="12" spans="2:5" s="9" customFormat="1" ht="38.25" x14ac:dyDescent="0.2">
      <c r="B12" s="10" t="s">
        <v>48</v>
      </c>
      <c r="C12" s="11" t="s">
        <v>59</v>
      </c>
      <c r="D12" s="10" t="s">
        <v>44</v>
      </c>
      <c r="E12" s="11" t="s">
        <v>54</v>
      </c>
    </row>
    <row r="13" spans="2:5" s="9" customFormat="1" ht="21" customHeight="1" x14ac:dyDescent="0.2">
      <c r="B13" s="286" t="s">
        <v>7</v>
      </c>
      <c r="C13" s="286"/>
      <c r="D13" s="286"/>
      <c r="E13" s="286"/>
    </row>
    <row r="14" spans="2:5" s="9" customFormat="1" ht="21" customHeight="1" x14ac:dyDescent="0.2">
      <c r="B14" s="10" t="s">
        <v>45</v>
      </c>
      <c r="C14" s="283" t="s">
        <v>58</v>
      </c>
      <c r="D14" s="283"/>
      <c r="E14" s="283"/>
    </row>
    <row r="15" spans="2:5" s="9" customFormat="1" ht="25.5" x14ac:dyDescent="0.2">
      <c r="B15" s="10" t="s">
        <v>49</v>
      </c>
      <c r="C15" s="283" t="s">
        <v>65</v>
      </c>
      <c r="D15" s="283"/>
      <c r="E15" s="283"/>
    </row>
    <row r="16" spans="2:5" s="9" customFormat="1" ht="27" customHeight="1" x14ac:dyDescent="0.2">
      <c r="B16" s="10" t="s">
        <v>8</v>
      </c>
      <c r="C16" s="278" t="s">
        <v>100</v>
      </c>
      <c r="D16" s="278"/>
      <c r="E16" s="278"/>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I-MGP-02&amp;C&amp;"Futura Std Book,Normal"&amp;8Versión 04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tabSelected="1" topLeftCell="B4" zoomScale="80" zoomScaleNormal="80" zoomScaleSheetLayoutView="50" zoomScalePageLayoutView="75" workbookViewId="0">
      <selection activeCell="D32" sqref="D32:D33"/>
    </sheetView>
  </sheetViews>
  <sheetFormatPr baseColWidth="10" defaultColWidth="11.42578125" defaultRowHeight="12.75" x14ac:dyDescent="0.2"/>
  <cols>
    <col min="1" max="1" width="11.42578125" style="15"/>
    <col min="2" max="2" width="30.85546875" style="15" customWidth="1"/>
    <col min="3" max="3" width="20.7109375" style="15" customWidth="1"/>
    <col min="4" max="4" width="24.42578125" style="15" customWidth="1"/>
    <col min="5" max="5" width="23.4257812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313"/>
      <c r="C2" s="313"/>
      <c r="D2" s="313"/>
      <c r="E2" s="313"/>
      <c r="F2" s="313"/>
      <c r="G2" s="313"/>
      <c r="H2" s="313"/>
      <c r="I2" s="313"/>
      <c r="J2" s="313"/>
      <c r="K2" s="18"/>
      <c r="L2" s="17" t="s">
        <v>43</v>
      </c>
      <c r="M2" s="18"/>
    </row>
    <row r="3" spans="2:13" s="17" customFormat="1" x14ac:dyDescent="0.2">
      <c r="B3" s="314"/>
      <c r="C3" s="314"/>
      <c r="D3" s="314"/>
      <c r="E3" s="314"/>
      <c r="F3" s="314"/>
      <c r="G3" s="314"/>
      <c r="H3" s="314"/>
      <c r="I3" s="314"/>
      <c r="J3" s="314"/>
      <c r="K3" s="18"/>
      <c r="L3" s="18" t="s">
        <v>42</v>
      </c>
      <c r="M3" s="18"/>
    </row>
    <row r="4" spans="2:13" s="17" customFormat="1" ht="23.25" customHeight="1" x14ac:dyDescent="0.2">
      <c r="B4" s="19"/>
      <c r="C4" s="20"/>
      <c r="D4" s="318" t="s">
        <v>73</v>
      </c>
      <c r="E4" s="319"/>
      <c r="F4" s="319"/>
      <c r="G4" s="319"/>
      <c r="H4" s="319"/>
      <c r="I4" s="319"/>
      <c r="J4" s="44"/>
      <c r="K4" s="18"/>
      <c r="L4" s="18" t="s">
        <v>41</v>
      </c>
      <c r="M4" s="18"/>
    </row>
    <row r="5" spans="2:13" s="17" customFormat="1" ht="23.25" customHeight="1" x14ac:dyDescent="0.2">
      <c r="B5" s="21"/>
      <c r="C5" s="22"/>
      <c r="D5" s="320"/>
      <c r="E5" s="320"/>
      <c r="F5" s="320"/>
      <c r="G5" s="320"/>
      <c r="H5" s="320"/>
      <c r="I5" s="320"/>
      <c r="J5" s="46"/>
      <c r="K5" s="18"/>
      <c r="L5" s="18" t="s">
        <v>40</v>
      </c>
      <c r="M5" s="18"/>
    </row>
    <row r="6" spans="2:13" s="30" customFormat="1" ht="23.25" customHeight="1" x14ac:dyDescent="0.2">
      <c r="B6" s="40"/>
      <c r="C6" s="41"/>
      <c r="D6" s="321"/>
      <c r="E6" s="321"/>
      <c r="F6" s="321"/>
      <c r="G6" s="321"/>
      <c r="H6" s="321"/>
      <c r="I6" s="321"/>
      <c r="J6" s="45"/>
      <c r="K6" s="29"/>
      <c r="L6" s="29" t="s">
        <v>32</v>
      </c>
    </row>
    <row r="7" spans="2:13" s="42" customFormat="1" ht="20.25" customHeight="1" x14ac:dyDescent="0.2">
      <c r="B7" s="315" t="s">
        <v>66</v>
      </c>
      <c r="C7" s="316"/>
      <c r="D7" s="316"/>
      <c r="E7" s="52"/>
      <c r="F7" s="317" t="s">
        <v>9</v>
      </c>
      <c r="G7" s="317"/>
      <c r="H7" s="317"/>
      <c r="I7" s="53" t="s">
        <v>10</v>
      </c>
      <c r="J7" s="54" t="s">
        <v>691</v>
      </c>
      <c r="K7" s="43"/>
      <c r="L7" s="26" t="s">
        <v>39</v>
      </c>
    </row>
    <row r="8" spans="2:13" s="24" customFormat="1" ht="28.5" customHeight="1" x14ac:dyDescent="0.2">
      <c r="B8" s="309" t="s">
        <v>11</v>
      </c>
      <c r="C8" s="310"/>
      <c r="D8" s="310"/>
      <c r="E8" s="55"/>
      <c r="F8" s="311" t="s">
        <v>12</v>
      </c>
      <c r="G8" s="311"/>
      <c r="H8" s="55" t="s">
        <v>13</v>
      </c>
      <c r="I8" s="55" t="s">
        <v>57</v>
      </c>
      <c r="J8" s="56" t="s">
        <v>14</v>
      </c>
      <c r="K8" s="25"/>
      <c r="L8" s="25"/>
    </row>
    <row r="9" spans="2:13" s="24" customFormat="1" ht="20.100000000000001" customHeight="1" x14ac:dyDescent="0.2">
      <c r="B9" s="291" t="s">
        <v>75</v>
      </c>
      <c r="C9" s="291"/>
      <c r="D9" s="291"/>
      <c r="E9" s="50"/>
      <c r="F9" s="291" t="str">
        <f>+'Ficha tecnica de indicador'!C8</f>
        <v>(Número de Proyectos liberados / Número de Proyectos finalizados)*100</v>
      </c>
      <c r="G9" s="291"/>
      <c r="H9" s="312">
        <v>0.7</v>
      </c>
      <c r="I9" s="303">
        <f>2/65</f>
        <v>3.0769230769230771E-2</v>
      </c>
      <c r="J9" s="291" t="s">
        <v>67</v>
      </c>
      <c r="K9" s="25"/>
      <c r="L9" s="26"/>
    </row>
    <row r="10" spans="2:13" s="27" customFormat="1" ht="36.75" customHeight="1" x14ac:dyDescent="0.2">
      <c r="B10" s="291"/>
      <c r="C10" s="291"/>
      <c r="D10" s="291"/>
      <c r="E10" s="51"/>
      <c r="F10" s="291"/>
      <c r="G10" s="291"/>
      <c r="H10" s="312"/>
      <c r="I10" s="303"/>
      <c r="J10" s="291"/>
      <c r="K10" s="28"/>
      <c r="L10" s="29"/>
      <c r="M10" s="29"/>
    </row>
    <row r="11" spans="2:13" s="27" customFormat="1" x14ac:dyDescent="0.2">
      <c r="B11" s="62"/>
      <c r="C11" s="63"/>
      <c r="D11" s="63"/>
      <c r="E11" s="63"/>
      <c r="F11" s="63"/>
      <c r="G11" s="63"/>
      <c r="H11" s="63"/>
      <c r="I11" s="63"/>
      <c r="J11" s="64"/>
      <c r="K11" s="28"/>
      <c r="L11" s="30"/>
      <c r="M11" s="29"/>
    </row>
    <row r="12" spans="2:13" s="27" customFormat="1" hidden="1" x14ac:dyDescent="0.2">
      <c r="B12" s="65"/>
      <c r="C12" s="31"/>
      <c r="D12" s="31"/>
      <c r="E12" s="31"/>
      <c r="F12" s="31"/>
      <c r="G12" s="31"/>
      <c r="H12" s="31"/>
      <c r="I12" s="31"/>
      <c r="J12" s="66"/>
      <c r="K12" s="28"/>
      <c r="L12" s="30"/>
      <c r="M12" s="29"/>
    </row>
    <row r="13" spans="2:13" s="27" customFormat="1" ht="23.25" hidden="1" customHeight="1" x14ac:dyDescent="0.2">
      <c r="B13" s="65"/>
      <c r="C13" s="31"/>
      <c r="D13" s="31"/>
      <c r="E13" s="31"/>
      <c r="F13" s="31"/>
      <c r="G13" s="31"/>
      <c r="H13" s="31"/>
      <c r="I13" s="31"/>
      <c r="J13" s="66"/>
      <c r="K13" s="28"/>
      <c r="L13" s="30"/>
      <c r="M13" s="29"/>
    </row>
    <row r="14" spans="2:13" s="27" customFormat="1" ht="23.25" hidden="1" customHeight="1" x14ac:dyDescent="0.2">
      <c r="B14" s="65"/>
      <c r="C14" s="31"/>
      <c r="D14" s="31"/>
      <c r="E14" s="31"/>
      <c r="F14" s="31"/>
      <c r="G14" s="31"/>
      <c r="H14" s="31"/>
      <c r="I14" s="31"/>
      <c r="J14" s="66"/>
      <c r="K14" s="28"/>
      <c r="L14" s="30"/>
      <c r="M14" s="29"/>
    </row>
    <row r="15" spans="2:13" s="27" customFormat="1" ht="23.25" hidden="1" customHeight="1" x14ac:dyDescent="0.2">
      <c r="B15" s="65"/>
      <c r="C15" s="31"/>
      <c r="D15" s="31"/>
      <c r="E15" s="31"/>
      <c r="F15" s="31"/>
      <c r="G15" s="31"/>
      <c r="H15" s="31"/>
      <c r="I15" s="31"/>
      <c r="J15" s="66"/>
      <c r="K15" s="28"/>
      <c r="L15" s="30"/>
      <c r="M15" s="29"/>
    </row>
    <row r="16" spans="2:13" s="27" customFormat="1" hidden="1" x14ac:dyDescent="0.2">
      <c r="B16" s="65"/>
      <c r="C16" s="31"/>
      <c r="D16" s="31"/>
      <c r="E16" s="31"/>
      <c r="F16" s="31"/>
      <c r="G16" s="31"/>
      <c r="H16" s="31"/>
      <c r="I16" s="31"/>
      <c r="J16" s="66"/>
      <c r="K16" s="28"/>
      <c r="L16" s="30"/>
      <c r="M16" s="29"/>
    </row>
    <row r="17" spans="2:13" s="27" customFormat="1" hidden="1" x14ac:dyDescent="0.2">
      <c r="B17" s="65"/>
      <c r="C17" s="31"/>
      <c r="D17" s="31"/>
      <c r="E17" s="31"/>
      <c r="F17" s="31"/>
      <c r="G17" s="31"/>
      <c r="H17" s="31"/>
      <c r="I17" s="31"/>
      <c r="J17" s="66"/>
      <c r="K17" s="28"/>
      <c r="L17" s="30"/>
      <c r="M17" s="29"/>
    </row>
    <row r="18" spans="2:13" s="27" customFormat="1" hidden="1" x14ac:dyDescent="0.2">
      <c r="B18" s="65"/>
      <c r="C18" s="31"/>
      <c r="D18" s="31"/>
      <c r="E18" s="31"/>
      <c r="F18" s="31"/>
      <c r="G18" s="31"/>
      <c r="H18" s="31"/>
      <c r="I18" s="31"/>
      <c r="J18" s="66"/>
      <c r="K18" s="28"/>
      <c r="L18" s="30"/>
      <c r="M18" s="29"/>
    </row>
    <row r="19" spans="2:13" s="27" customFormat="1" hidden="1" x14ac:dyDescent="0.2">
      <c r="B19" s="65"/>
      <c r="C19" s="31"/>
      <c r="D19" s="31"/>
      <c r="E19" s="31"/>
      <c r="F19" s="31"/>
      <c r="G19" s="31"/>
      <c r="H19" s="31"/>
      <c r="I19" s="31"/>
      <c r="J19" s="66"/>
      <c r="K19" s="28"/>
      <c r="L19" s="28"/>
    </row>
    <row r="20" spans="2:13" s="27" customFormat="1" x14ac:dyDescent="0.2">
      <c r="B20" s="292" t="s">
        <v>55</v>
      </c>
      <c r="C20" s="293"/>
      <c r="D20" s="31" t="s">
        <v>56</v>
      </c>
      <c r="E20" s="31"/>
      <c r="F20" s="32" t="s">
        <v>15</v>
      </c>
      <c r="G20" s="31"/>
      <c r="H20" s="31"/>
      <c r="I20" s="31"/>
      <c r="J20" s="66"/>
      <c r="K20" s="28"/>
      <c r="L20" s="28"/>
    </row>
    <row r="21" spans="2:13" s="27" customFormat="1" x14ac:dyDescent="0.2">
      <c r="B21" s="65"/>
      <c r="C21" s="31"/>
      <c r="D21" s="31"/>
      <c r="E21" s="31"/>
      <c r="F21" s="31"/>
      <c r="G21" s="31"/>
      <c r="H21" s="31"/>
      <c r="I21" s="31"/>
      <c r="J21" s="66"/>
      <c r="K21" s="28"/>
      <c r="L21" s="28"/>
    </row>
    <row r="22" spans="2:13" s="27" customFormat="1" x14ac:dyDescent="0.2">
      <c r="B22" s="49" t="s">
        <v>16</v>
      </c>
      <c r="C22" s="49" t="s">
        <v>17</v>
      </c>
      <c r="D22" s="49" t="s">
        <v>13</v>
      </c>
      <c r="E22" s="33"/>
      <c r="F22" s="33"/>
      <c r="G22" s="33"/>
      <c r="H22" s="31"/>
      <c r="I22" s="31"/>
      <c r="J22" s="66"/>
      <c r="K22" s="28"/>
      <c r="L22" s="28"/>
    </row>
    <row r="23" spans="2:13" s="27" customFormat="1" x14ac:dyDescent="0.2">
      <c r="B23" s="48" t="s">
        <v>18</v>
      </c>
      <c r="C23" s="78"/>
      <c r="D23" s="77"/>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68"/>
      <c r="K23" s="28"/>
      <c r="L23" s="36" t="e">
        <f>+C23/D23</f>
        <v>#DIV/0!</v>
      </c>
    </row>
    <row r="24" spans="2:13" s="27" customFormat="1" x14ac:dyDescent="0.2">
      <c r="B24" s="48" t="s">
        <v>19</v>
      </c>
      <c r="C24" s="78"/>
      <c r="D24" s="77"/>
      <c r="E24" s="4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68"/>
      <c r="K24" s="28"/>
      <c r="L24" s="36" t="e">
        <f t="shared" ref="L24:L34" si="1">+C24/D24</f>
        <v>#DIV/0!</v>
      </c>
    </row>
    <row r="25" spans="2:13" s="27" customFormat="1" x14ac:dyDescent="0.2">
      <c r="B25" s="48" t="s">
        <v>20</v>
      </c>
      <c r="C25" s="78"/>
      <c r="D25" s="77"/>
      <c r="E25" s="47" t="e">
        <f t="shared" ref="E25:E34" si="2">+C25/D25</f>
        <v>#DIV/0!</v>
      </c>
      <c r="F25" s="38" t="str">
        <f t="shared" si="0"/>
        <v>La meta es 0, especifique en el ANALISIS DE DATOS el resultado de la medición con respecto a la meta programada</v>
      </c>
      <c r="G25" s="35"/>
      <c r="H25" s="35"/>
      <c r="I25" s="35"/>
      <c r="J25" s="68"/>
      <c r="K25" s="28"/>
      <c r="L25" s="36" t="e">
        <f t="shared" si="1"/>
        <v>#DIV/0!</v>
      </c>
    </row>
    <row r="26" spans="2:13" s="27" customFormat="1" x14ac:dyDescent="0.2">
      <c r="B26" s="48" t="s">
        <v>21</v>
      </c>
      <c r="C26" s="78"/>
      <c r="D26" s="77"/>
      <c r="E26" s="47" t="e">
        <f t="shared" si="2"/>
        <v>#DIV/0!</v>
      </c>
      <c r="F26" s="38" t="str">
        <f t="shared" si="0"/>
        <v>La meta es 0, especifique en el ANALISIS DE DATOS el resultado de la medición con respecto a la meta programada</v>
      </c>
      <c r="G26" s="35"/>
      <c r="H26" s="35"/>
      <c r="I26" s="35"/>
      <c r="J26" s="68"/>
      <c r="K26" s="28"/>
      <c r="L26" s="36" t="e">
        <f>+#REF!/D26</f>
        <v>#REF!</v>
      </c>
    </row>
    <row r="27" spans="2:13" s="27" customFormat="1" x14ac:dyDescent="0.2">
      <c r="B27" s="48" t="s">
        <v>22</v>
      </c>
      <c r="C27" s="78"/>
      <c r="D27" s="77"/>
      <c r="E27" s="47" t="e">
        <f t="shared" si="2"/>
        <v>#DIV/0!</v>
      </c>
      <c r="F27" s="38" t="str">
        <f t="shared" si="0"/>
        <v>La meta es 0, especifique en el ANALISIS DE DATOS el resultado de la medición con respecto a la meta programada</v>
      </c>
      <c r="G27" s="35"/>
      <c r="H27" s="35"/>
      <c r="I27" s="35"/>
      <c r="J27" s="68"/>
      <c r="K27" s="28"/>
      <c r="L27" s="36" t="e">
        <f>+C27/C26</f>
        <v>#DIV/0!</v>
      </c>
    </row>
    <row r="28" spans="2:13" s="27" customFormat="1" x14ac:dyDescent="0.2">
      <c r="B28" s="48" t="s">
        <v>23</v>
      </c>
      <c r="C28" s="252"/>
      <c r="D28" s="77"/>
      <c r="E28" s="47" t="e">
        <f t="shared" si="2"/>
        <v>#DIV/0!</v>
      </c>
      <c r="F28" s="38" t="str">
        <f t="shared" si="0"/>
        <v>La meta es 0, especifique en el ANALISIS DE DATOS el resultado de la medición con respecto a la meta programada</v>
      </c>
      <c r="G28" s="35"/>
      <c r="H28" s="35"/>
      <c r="I28" s="35"/>
      <c r="J28" s="68"/>
      <c r="K28" s="28"/>
      <c r="L28" s="36" t="e">
        <f t="shared" si="1"/>
        <v>#DIV/0!</v>
      </c>
    </row>
    <row r="29" spans="2:13" s="27" customFormat="1" x14ac:dyDescent="0.2">
      <c r="B29" s="48" t="s">
        <v>24</v>
      </c>
      <c r="C29" s="79"/>
      <c r="D29" s="77"/>
      <c r="E29" s="47" t="e">
        <f t="shared" si="2"/>
        <v>#DIV/0!</v>
      </c>
      <c r="F29" s="38" t="str">
        <f>+IF(D27=0,$L$7,IF(E27=0,$L$6,IF($D$20="mayor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9" s="35"/>
      <c r="H29" s="35"/>
      <c r="I29" s="35"/>
      <c r="J29" s="68"/>
      <c r="K29" s="28"/>
      <c r="L29" s="36" t="e">
        <f t="shared" si="1"/>
        <v>#DIV/0!</v>
      </c>
    </row>
    <row r="30" spans="2:13" s="27" customFormat="1" x14ac:dyDescent="0.2">
      <c r="B30" s="48" t="s">
        <v>25</v>
      </c>
      <c r="C30" s="73"/>
      <c r="D30" s="77"/>
      <c r="E30" s="47" t="e">
        <f t="shared" si="2"/>
        <v>#DIV/0!</v>
      </c>
      <c r="F30" s="38" t="str">
        <f t="shared" si="0"/>
        <v>La meta es 0, especifique en el ANALISIS DE DATOS el resultado de la medición con respecto a la meta programada</v>
      </c>
      <c r="G30" s="35"/>
      <c r="H30" s="35"/>
      <c r="I30" s="35"/>
      <c r="J30" s="68"/>
      <c r="K30" s="28"/>
      <c r="L30" s="36" t="e">
        <f t="shared" si="1"/>
        <v>#DIV/0!</v>
      </c>
    </row>
    <row r="31" spans="2:13" s="27" customFormat="1" x14ac:dyDescent="0.2">
      <c r="B31" s="48" t="s">
        <v>26</v>
      </c>
      <c r="C31" s="73"/>
      <c r="D31" s="77"/>
      <c r="E31" s="47" t="e">
        <f t="shared" si="2"/>
        <v>#DIV/0!</v>
      </c>
      <c r="F31" s="38" t="str">
        <f t="shared" si="0"/>
        <v>La meta es 0, especifique en el ANALISIS DE DATOS el resultado de la medición con respecto a la meta programada</v>
      </c>
      <c r="G31" s="35"/>
      <c r="H31" s="35"/>
      <c r="I31" s="35"/>
      <c r="J31" s="68"/>
      <c r="K31" s="28"/>
      <c r="L31" s="36" t="e">
        <f t="shared" si="1"/>
        <v>#DIV/0!</v>
      </c>
    </row>
    <row r="32" spans="2:13" s="27" customFormat="1" x14ac:dyDescent="0.2">
      <c r="B32" s="48" t="s">
        <v>27</v>
      </c>
      <c r="C32" s="73"/>
      <c r="D32" s="77"/>
      <c r="E32" s="47" t="e">
        <f t="shared" si="2"/>
        <v>#DIV/0!</v>
      </c>
      <c r="F32" s="38" t="str">
        <f t="shared" si="0"/>
        <v>La meta es 0, especifique en el ANALISIS DE DATOS el resultado de la medición con respecto a la meta programada</v>
      </c>
      <c r="G32" s="35"/>
      <c r="H32" s="35"/>
      <c r="I32" s="35"/>
      <c r="J32" s="68"/>
      <c r="K32" s="28"/>
      <c r="L32" s="36" t="e">
        <f t="shared" si="1"/>
        <v>#DIV/0!</v>
      </c>
    </row>
    <row r="33" spans="2:12" s="27" customFormat="1" x14ac:dyDescent="0.2">
      <c r="B33" s="48" t="s">
        <v>28</v>
      </c>
      <c r="C33" s="73"/>
      <c r="D33" s="77"/>
      <c r="E33" s="37" t="e">
        <f t="shared" si="2"/>
        <v>#DIV/0!</v>
      </c>
      <c r="F33" s="38" t="str">
        <f t="shared" si="0"/>
        <v>La meta es 0, especifique en el ANALISIS DE DATOS el resultado de la medición con respecto a la meta programada</v>
      </c>
      <c r="G33" s="35"/>
      <c r="H33" s="35"/>
      <c r="I33" s="35"/>
      <c r="J33" s="68"/>
      <c r="K33" s="28"/>
      <c r="L33" s="36" t="e">
        <f t="shared" si="1"/>
        <v>#DIV/0!</v>
      </c>
    </row>
    <row r="34" spans="2:12" s="27" customFormat="1" x14ac:dyDescent="0.2">
      <c r="B34" s="48" t="s">
        <v>29</v>
      </c>
      <c r="C34" s="77">
        <f>+I9</f>
        <v>3.0769230769230771E-2</v>
      </c>
      <c r="D34" s="77">
        <v>0.7</v>
      </c>
      <c r="E34" s="37">
        <f t="shared" si="2"/>
        <v>4.3956043956043959E-2</v>
      </c>
      <c r="F34" s="38" t="str">
        <f t="shared" si="0"/>
        <v>Advertencia: No se cumplió la meta esperada para el periodo.</v>
      </c>
      <c r="G34" s="35"/>
      <c r="H34" s="35"/>
      <c r="I34" s="35"/>
      <c r="J34" s="68"/>
      <c r="K34" s="28"/>
      <c r="L34" s="36">
        <f t="shared" si="1"/>
        <v>4.3956043956043959E-2</v>
      </c>
    </row>
    <row r="35" spans="2:12" s="27" customFormat="1" x14ac:dyDescent="0.2">
      <c r="B35" s="304"/>
      <c r="C35" s="305"/>
      <c r="D35" s="305"/>
      <c r="E35" s="37"/>
      <c r="F35" s="38"/>
      <c r="G35" s="35"/>
      <c r="H35" s="35"/>
      <c r="I35" s="35"/>
      <c r="J35" s="68"/>
      <c r="K35" s="28"/>
      <c r="L35" s="36"/>
    </row>
    <row r="36" spans="2:12" s="27" customFormat="1" hidden="1" x14ac:dyDescent="0.2">
      <c r="B36" s="67"/>
      <c r="C36" s="39"/>
      <c r="D36" s="39"/>
      <c r="E36" s="37"/>
      <c r="F36" s="38"/>
      <c r="G36" s="35"/>
      <c r="H36" s="35"/>
      <c r="I36" s="35"/>
      <c r="J36" s="68"/>
      <c r="K36" s="28"/>
      <c r="L36" s="36"/>
    </row>
    <row r="37" spans="2:12" s="27" customFormat="1" hidden="1" x14ac:dyDescent="0.2">
      <c r="B37" s="67"/>
      <c r="C37" s="39"/>
      <c r="D37" s="39"/>
      <c r="E37" s="37"/>
      <c r="F37" s="38"/>
      <c r="G37" s="35"/>
      <c r="H37" s="35"/>
      <c r="I37" s="35"/>
      <c r="J37" s="68"/>
      <c r="K37" s="28"/>
      <c r="L37" s="36"/>
    </row>
    <row r="38" spans="2:12" s="27" customFormat="1" hidden="1" x14ac:dyDescent="0.2">
      <c r="B38" s="67"/>
      <c r="C38" s="39"/>
      <c r="D38" s="39"/>
      <c r="E38" s="37"/>
      <c r="F38" s="38"/>
      <c r="G38" s="35"/>
      <c r="H38" s="35"/>
      <c r="I38" s="35"/>
      <c r="J38" s="68"/>
      <c r="K38" s="28"/>
      <c r="L38" s="36"/>
    </row>
    <row r="39" spans="2:12" s="27" customFormat="1" hidden="1" x14ac:dyDescent="0.2">
      <c r="B39" s="67"/>
      <c r="C39" s="39"/>
      <c r="D39" s="39"/>
      <c r="E39" s="37"/>
      <c r="F39" s="38"/>
      <c r="G39" s="35"/>
      <c r="H39" s="35"/>
      <c r="I39" s="35"/>
      <c r="J39" s="68"/>
      <c r="K39" s="28"/>
      <c r="L39" s="36"/>
    </row>
    <row r="40" spans="2:12" s="27" customFormat="1" hidden="1" x14ac:dyDescent="0.2">
      <c r="B40" s="67"/>
      <c r="C40" s="39"/>
      <c r="D40" s="39"/>
      <c r="E40" s="37"/>
      <c r="F40" s="38"/>
      <c r="G40" s="35"/>
      <c r="H40" s="35"/>
      <c r="I40" s="35"/>
      <c r="J40" s="68"/>
      <c r="K40" s="28"/>
      <c r="L40" s="36"/>
    </row>
    <row r="41" spans="2:12" s="27" customFormat="1" hidden="1" x14ac:dyDescent="0.2">
      <c r="B41" s="67"/>
      <c r="C41" s="39"/>
      <c r="D41" s="39"/>
      <c r="E41" s="37"/>
      <c r="F41" s="38"/>
      <c r="G41" s="35"/>
      <c r="H41" s="35"/>
      <c r="I41" s="35"/>
      <c r="J41" s="68"/>
      <c r="K41" s="28"/>
      <c r="L41" s="36"/>
    </row>
    <row r="42" spans="2:12" s="27" customFormat="1" hidden="1" x14ac:dyDescent="0.2">
      <c r="B42" s="67"/>
      <c r="C42" s="39"/>
      <c r="D42" s="39"/>
      <c r="E42" s="37"/>
      <c r="F42" s="38"/>
      <c r="G42" s="35"/>
      <c r="H42" s="35"/>
      <c r="I42" s="35"/>
      <c r="J42" s="68"/>
      <c r="K42" s="28"/>
      <c r="L42" s="36"/>
    </row>
    <row r="43" spans="2:12" s="27" customFormat="1" hidden="1" x14ac:dyDescent="0.2">
      <c r="B43" s="67"/>
      <c r="C43" s="39"/>
      <c r="D43" s="39"/>
      <c r="E43" s="37"/>
      <c r="F43" s="38"/>
      <c r="G43" s="35"/>
      <c r="H43" s="35"/>
      <c r="I43" s="35"/>
      <c r="J43" s="68"/>
      <c r="K43" s="28"/>
      <c r="L43" s="36"/>
    </row>
    <row r="44" spans="2:12" s="27" customFormat="1" ht="26.25" hidden="1" customHeight="1" x14ac:dyDescent="0.2">
      <c r="B44" s="69"/>
      <c r="C44" s="31"/>
      <c r="D44" s="31"/>
      <c r="E44" s="31"/>
      <c r="F44" s="31"/>
      <c r="G44" s="31"/>
      <c r="H44" s="31"/>
      <c r="I44" s="31"/>
      <c r="J44" s="66"/>
      <c r="K44" s="28"/>
      <c r="L44" s="28"/>
    </row>
    <row r="45" spans="2:12" s="27" customFormat="1" ht="26.25" hidden="1" customHeight="1" x14ac:dyDescent="0.2">
      <c r="B45" s="69"/>
      <c r="C45" s="31"/>
      <c r="D45" s="31"/>
      <c r="E45" s="31"/>
      <c r="F45" s="31"/>
      <c r="G45" s="31"/>
      <c r="H45" s="31"/>
      <c r="I45" s="31"/>
      <c r="J45" s="66"/>
      <c r="K45" s="28"/>
      <c r="L45" s="28"/>
    </row>
    <row r="46" spans="2:12" s="27" customFormat="1" ht="26.25" hidden="1" customHeight="1" x14ac:dyDescent="0.2">
      <c r="B46" s="69"/>
      <c r="C46" s="31"/>
      <c r="D46" s="31"/>
      <c r="E46" s="31"/>
      <c r="F46" s="31"/>
      <c r="G46" s="31"/>
      <c r="H46" s="31"/>
      <c r="I46" s="31"/>
      <c r="J46" s="66"/>
      <c r="K46" s="28"/>
      <c r="L46" s="28"/>
    </row>
    <row r="47" spans="2:12" s="27" customFormat="1" ht="12" customHeight="1" x14ac:dyDescent="0.2">
      <c r="B47" s="69"/>
      <c r="C47" s="31"/>
      <c r="D47" s="31"/>
      <c r="E47" s="31"/>
      <c r="F47" s="31"/>
      <c r="G47" s="31"/>
      <c r="H47" s="31"/>
      <c r="I47" s="31"/>
      <c r="J47" s="66"/>
      <c r="K47" s="28"/>
      <c r="L47" s="28"/>
    </row>
    <row r="48" spans="2:12" s="27" customFormat="1" ht="26.25" customHeight="1" x14ac:dyDescent="0.2">
      <c r="B48" s="69"/>
      <c r="C48" s="31"/>
      <c r="D48" s="31"/>
      <c r="E48" s="31"/>
      <c r="F48" s="31"/>
      <c r="G48" s="31"/>
      <c r="H48" s="31"/>
      <c r="I48" s="31"/>
      <c r="J48" s="66"/>
      <c r="K48" s="28"/>
      <c r="L48" s="28"/>
    </row>
    <row r="49" spans="2:12" s="27" customFormat="1" ht="26.25" customHeight="1" x14ac:dyDescent="0.2">
      <c r="B49" s="69"/>
      <c r="C49" s="31"/>
      <c r="D49" s="31"/>
      <c r="E49" s="31"/>
      <c r="F49" s="31"/>
      <c r="G49" s="31"/>
      <c r="H49" s="31"/>
      <c r="I49" s="31"/>
      <c r="J49" s="66"/>
      <c r="K49" s="28"/>
      <c r="L49" s="28"/>
    </row>
    <row r="50" spans="2:12" s="27" customFormat="1" ht="26.25" customHeight="1" x14ac:dyDescent="0.2">
      <c r="B50" s="69"/>
      <c r="C50" s="31"/>
      <c r="D50" s="31"/>
      <c r="E50" s="31"/>
      <c r="F50" s="31"/>
      <c r="G50" s="31"/>
      <c r="H50" s="31"/>
      <c r="I50" s="31"/>
      <c r="J50" s="66"/>
      <c r="K50" s="28"/>
      <c r="L50" s="28"/>
    </row>
    <row r="51" spans="2:12" s="27" customFormat="1" ht="26.25" customHeight="1" x14ac:dyDescent="0.2">
      <c r="B51" s="69"/>
      <c r="C51" s="31"/>
      <c r="D51" s="31"/>
      <c r="E51" s="31"/>
      <c r="F51" s="31"/>
      <c r="G51" s="31"/>
      <c r="H51" s="31"/>
      <c r="I51" s="31"/>
      <c r="J51" s="66"/>
      <c r="K51" s="28"/>
      <c r="L51" s="28"/>
    </row>
    <row r="52" spans="2:12" s="27" customFormat="1" ht="26.25" customHeight="1" x14ac:dyDescent="0.2">
      <c r="B52" s="69"/>
      <c r="C52" s="31"/>
      <c r="D52" s="31"/>
      <c r="E52" s="31"/>
      <c r="F52" s="31"/>
      <c r="G52" s="31"/>
      <c r="H52" s="31"/>
      <c r="I52" s="31"/>
      <c r="J52" s="66"/>
      <c r="K52" s="28"/>
      <c r="L52" s="28"/>
    </row>
    <row r="53" spans="2:12" s="27" customFormat="1" ht="26.25" customHeight="1" x14ac:dyDescent="0.2">
      <c r="B53" s="69"/>
      <c r="C53" s="31"/>
      <c r="D53" s="31"/>
      <c r="E53" s="31"/>
      <c r="F53" s="31"/>
      <c r="G53" s="31"/>
      <c r="H53" s="31"/>
      <c r="I53" s="31"/>
      <c r="J53" s="66"/>
      <c r="K53" s="28"/>
      <c r="L53" s="28"/>
    </row>
    <row r="54" spans="2:12" s="27" customFormat="1" ht="26.25" customHeight="1" x14ac:dyDescent="0.2">
      <c r="B54" s="69"/>
      <c r="C54" s="31"/>
      <c r="D54" s="31"/>
      <c r="E54" s="31"/>
      <c r="F54" s="31"/>
      <c r="G54" s="31"/>
      <c r="H54" s="31"/>
      <c r="I54" s="31"/>
      <c r="J54" s="66"/>
      <c r="K54" s="28"/>
      <c r="L54" s="28"/>
    </row>
    <row r="55" spans="2:12" s="27" customFormat="1" ht="26.25" customHeight="1" x14ac:dyDescent="0.2">
      <c r="B55" s="69"/>
      <c r="C55" s="31"/>
      <c r="D55" s="31"/>
      <c r="E55" s="31"/>
      <c r="F55" s="31"/>
      <c r="G55" s="31"/>
      <c r="H55" s="31"/>
      <c r="I55" s="31"/>
      <c r="J55" s="66"/>
      <c r="K55" s="28"/>
      <c r="L55" s="28"/>
    </row>
    <row r="56" spans="2:12" s="27" customFormat="1" ht="26.25" customHeight="1" x14ac:dyDescent="0.2">
      <c r="B56" s="69"/>
      <c r="C56" s="31"/>
      <c r="D56" s="31"/>
      <c r="E56" s="31"/>
      <c r="F56" s="31"/>
      <c r="G56" s="31"/>
      <c r="H56" s="31"/>
      <c r="I56" s="31"/>
      <c r="J56" s="66"/>
      <c r="K56" s="28"/>
      <c r="L56" s="28"/>
    </row>
    <row r="57" spans="2:12" s="27" customFormat="1" ht="9.75" customHeight="1" x14ac:dyDescent="0.2">
      <c r="B57" s="70"/>
      <c r="C57" s="71"/>
      <c r="D57" s="71"/>
      <c r="E57" s="71"/>
      <c r="F57" s="71"/>
      <c r="G57" s="71"/>
      <c r="H57" s="71"/>
      <c r="I57" s="71"/>
      <c r="J57" s="72"/>
      <c r="K57" s="28"/>
      <c r="L57" s="28"/>
    </row>
    <row r="58" spans="2:12" s="27" customFormat="1" ht="15.75" x14ac:dyDescent="0.25">
      <c r="B58" s="294" t="s">
        <v>30</v>
      </c>
      <c r="C58" s="295"/>
      <c r="D58" s="295"/>
      <c r="E58" s="295"/>
      <c r="F58" s="295"/>
      <c r="G58" s="295"/>
      <c r="H58" s="295"/>
      <c r="I58" s="295"/>
      <c r="J58" s="296"/>
      <c r="K58" s="28"/>
      <c r="L58" s="28"/>
    </row>
    <row r="59" spans="2:12" s="27" customFormat="1" hidden="1" x14ac:dyDescent="0.2">
      <c r="B59" s="297"/>
      <c r="C59" s="298"/>
      <c r="D59" s="298"/>
      <c r="E59" s="298"/>
      <c r="F59" s="298"/>
      <c r="G59" s="298"/>
      <c r="H59" s="298"/>
      <c r="I59" s="298"/>
      <c r="J59" s="299"/>
      <c r="K59" s="28"/>
      <c r="L59" s="28"/>
    </row>
    <row r="60" spans="2:12" s="27" customFormat="1" hidden="1" x14ac:dyDescent="0.2">
      <c r="B60" s="300"/>
      <c r="C60" s="301"/>
      <c r="D60" s="301"/>
      <c r="E60" s="301"/>
      <c r="F60" s="301"/>
      <c r="G60" s="301"/>
      <c r="H60" s="301"/>
      <c r="I60" s="301"/>
      <c r="J60" s="302"/>
      <c r="K60" s="28"/>
      <c r="L60" s="28"/>
    </row>
    <row r="61" spans="2:12" s="27" customFormat="1" x14ac:dyDescent="0.2">
      <c r="B61" s="300"/>
      <c r="C61" s="301"/>
      <c r="D61" s="301"/>
      <c r="E61" s="301"/>
      <c r="F61" s="301"/>
      <c r="G61" s="301"/>
      <c r="H61" s="301"/>
      <c r="I61" s="301"/>
      <c r="J61" s="302"/>
      <c r="K61" s="28"/>
      <c r="L61" s="28"/>
    </row>
    <row r="62" spans="2:12" s="27" customFormat="1" ht="24" customHeight="1" x14ac:dyDescent="0.2">
      <c r="B62" s="306" t="s">
        <v>31</v>
      </c>
      <c r="C62" s="307"/>
      <c r="D62" s="307"/>
      <c r="E62" s="307"/>
      <c r="F62" s="307"/>
      <c r="G62" s="307"/>
      <c r="H62" s="307"/>
      <c r="I62" s="307"/>
      <c r="J62" s="308"/>
      <c r="K62" s="28"/>
      <c r="L62" s="28"/>
    </row>
    <row r="63" spans="2:12" x14ac:dyDescent="0.2">
      <c r="B63" s="57" t="s">
        <v>32</v>
      </c>
      <c r="C63" s="287" t="s">
        <v>33</v>
      </c>
      <c r="D63" s="287"/>
      <c r="E63" s="287"/>
      <c r="F63" s="287"/>
      <c r="G63" s="287"/>
      <c r="H63" s="287"/>
      <c r="I63" s="287"/>
      <c r="J63" s="288"/>
    </row>
    <row r="64" spans="2:12" ht="39" customHeight="1" x14ac:dyDescent="0.2">
      <c r="B64" s="58"/>
      <c r="C64" s="287" t="s">
        <v>34</v>
      </c>
      <c r="D64" s="287"/>
      <c r="E64" s="287"/>
      <c r="F64" s="287"/>
      <c r="G64" s="287"/>
      <c r="H64" s="287"/>
      <c r="I64" s="287"/>
      <c r="J64" s="288"/>
    </row>
    <row r="65" spans="2:10" ht="38.25" customHeight="1" x14ac:dyDescent="0.2">
      <c r="B65" s="59"/>
      <c r="C65" s="287" t="s">
        <v>35</v>
      </c>
      <c r="D65" s="287"/>
      <c r="E65" s="287"/>
      <c r="F65" s="287"/>
      <c r="G65" s="287"/>
      <c r="H65" s="287"/>
      <c r="I65" s="287"/>
      <c r="J65" s="288"/>
    </row>
    <row r="66" spans="2:10" ht="37.5" customHeight="1" x14ac:dyDescent="0.2">
      <c r="B66" s="60"/>
      <c r="C66" s="287" t="s">
        <v>36</v>
      </c>
      <c r="D66" s="287"/>
      <c r="E66" s="287"/>
      <c r="F66" s="287"/>
      <c r="G66" s="287"/>
      <c r="H66" s="287"/>
      <c r="I66" s="287"/>
      <c r="J66" s="288"/>
    </row>
    <row r="67" spans="2:10" ht="39.75" customHeight="1" x14ac:dyDescent="0.2">
      <c r="B67" s="61" t="s">
        <v>37</v>
      </c>
      <c r="C67" s="289" t="s">
        <v>38</v>
      </c>
      <c r="D67" s="289"/>
      <c r="E67" s="289"/>
      <c r="F67" s="289"/>
      <c r="G67" s="289"/>
      <c r="H67" s="289"/>
      <c r="I67" s="289"/>
      <c r="J67" s="290"/>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B2:J2"/>
    <mergeCell ref="B3:J3"/>
    <mergeCell ref="B7:D7"/>
    <mergeCell ref="F7:H7"/>
    <mergeCell ref="D4:I6"/>
    <mergeCell ref="B8:D8"/>
    <mergeCell ref="F8:G8"/>
    <mergeCell ref="B9:D10"/>
    <mergeCell ref="F9:G10"/>
    <mergeCell ref="H9:H10"/>
    <mergeCell ref="C65:J65"/>
    <mergeCell ref="C66:J66"/>
    <mergeCell ref="C67:J67"/>
    <mergeCell ref="J9:J10"/>
    <mergeCell ref="B20:C20"/>
    <mergeCell ref="B58:J58"/>
    <mergeCell ref="B59:J61"/>
    <mergeCell ref="C63:J63"/>
    <mergeCell ref="C64:J64"/>
    <mergeCell ref="I9:I10"/>
    <mergeCell ref="B35:D35"/>
    <mergeCell ref="B62:J62"/>
  </mergeCells>
  <conditionalFormatting sqref="B20:C20">
    <cfRule type="expression" dxfId="86" priority="9" stopIfTrue="1">
      <formula>D20="menor que la meta"</formula>
    </cfRule>
    <cfRule type="expression" dxfId="85" priority="10" stopIfTrue="1">
      <formula>D20="mayor que la meta"</formula>
    </cfRule>
  </conditionalFormatting>
  <conditionalFormatting sqref="E23:E26 E30:E43 E28">
    <cfRule type="expression" dxfId="84" priority="6" stopIfTrue="1">
      <formula>$F23=$L$3</formula>
    </cfRule>
    <cfRule type="expression" dxfId="83" priority="7" stopIfTrue="1">
      <formula>$F23=$L$4</formula>
    </cfRule>
    <cfRule type="expression" dxfId="82" priority="8" stopIfTrue="1">
      <formula>$F23=$L$5</formula>
    </cfRule>
  </conditionalFormatting>
  <conditionalFormatting sqref="D20">
    <cfRule type="cellIs" dxfId="81" priority="4" stopIfTrue="1" operator="equal">
      <formula>"menor que la meta"</formula>
    </cfRule>
    <cfRule type="cellIs" dxfId="80" priority="5" stopIfTrue="1" operator="equal">
      <formula>"mayor que la meta"</formula>
    </cfRule>
  </conditionalFormatting>
  <conditionalFormatting sqref="C36:D43 C23:D26 C30:D34 D28">
    <cfRule type="expression" dxfId="79" priority="1" stopIfTrue="1">
      <formula>OR($F23=$L$3,$F23=$L$2)</formula>
    </cfRule>
    <cfRule type="expression" dxfId="78" priority="2" stopIfTrue="1">
      <formula>$F23=$L$4</formula>
    </cfRule>
    <cfRule type="expression" dxfId="77" priority="3" stopIfTrue="1">
      <formula>$F23=$L$5</formula>
    </cfRule>
  </conditionalFormatting>
  <conditionalFormatting sqref="E27">
    <cfRule type="expression" dxfId="76" priority="69" stopIfTrue="1">
      <formula>$F29=$L$3</formula>
    </cfRule>
    <cfRule type="expression" dxfId="75" priority="70" stopIfTrue="1">
      <formula>$F29=$L$4</formula>
    </cfRule>
    <cfRule type="expression" dxfId="74" priority="71" stopIfTrue="1">
      <formula>$F29=$L$5</formula>
    </cfRule>
  </conditionalFormatting>
  <conditionalFormatting sqref="E29">
    <cfRule type="expression" dxfId="73" priority="72" stopIfTrue="1">
      <formula>#REF!=$L$3</formula>
    </cfRule>
    <cfRule type="expression" dxfId="72" priority="73" stopIfTrue="1">
      <formula>#REF!=$L$4</formula>
    </cfRule>
    <cfRule type="expression" dxfId="71" priority="74" stopIfTrue="1">
      <formula>#REF!=$L$5</formula>
    </cfRule>
  </conditionalFormatting>
  <conditionalFormatting sqref="C27:D27">
    <cfRule type="expression" dxfId="70" priority="84" stopIfTrue="1">
      <formula>OR($F29=$L$3,$F29=$L$2)</formula>
    </cfRule>
    <cfRule type="expression" dxfId="69" priority="85" stopIfTrue="1">
      <formula>$F29=$L$4</formula>
    </cfRule>
    <cfRule type="expression" dxfId="68" priority="86" stopIfTrue="1">
      <formula>$F29=$L$5</formula>
    </cfRule>
  </conditionalFormatting>
  <conditionalFormatting sqref="D29">
    <cfRule type="expression" dxfId="67" priority="93" stopIfTrue="1">
      <formula>OR(#REF!=$L$3,#REF!=$L$2)</formula>
    </cfRule>
    <cfRule type="expression" dxfId="66" priority="94" stopIfTrue="1">
      <formula>#REF!=$L$4</formula>
    </cfRule>
    <cfRule type="expression" dxfId="65" priority="95" stopIfTrue="1">
      <formula>#REF!=$L$5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Book,Normal"&amp;8Código:IM-MGP-02&amp;C&amp;"Futura Std Book,Normal"&amp;8Versión 04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showGridLines="0" zoomScale="60" zoomScaleNormal="60" workbookViewId="0">
      <selection activeCell="A2" sqref="A2:I2"/>
    </sheetView>
  </sheetViews>
  <sheetFormatPr baseColWidth="10" defaultColWidth="11.42578125" defaultRowHeight="12.75" x14ac:dyDescent="0.2"/>
  <cols>
    <col min="1" max="1" width="4" style="75" customWidth="1"/>
    <col min="2" max="2" width="11.42578125" style="75"/>
    <col min="3" max="3" width="33.5703125" style="75" customWidth="1"/>
    <col min="4" max="4" width="30.7109375" style="75" customWidth="1"/>
    <col min="5" max="5" width="11.42578125" style="75"/>
    <col min="6" max="6" width="20.7109375" style="75" customWidth="1"/>
    <col min="7" max="7" width="2.5703125" style="75" customWidth="1"/>
    <col min="8" max="8" width="15" style="75" customWidth="1"/>
    <col min="9" max="9" width="15.7109375" style="75" customWidth="1"/>
    <col min="10" max="16384" width="11.42578125" style="75"/>
  </cols>
  <sheetData>
    <row r="1" spans="1:9" x14ac:dyDescent="0.2">
      <c r="D1" s="75" t="s">
        <v>79</v>
      </c>
    </row>
    <row r="2" spans="1:9" ht="36.75" customHeight="1" x14ac:dyDescent="0.2">
      <c r="A2" s="325" t="s">
        <v>80</v>
      </c>
      <c r="B2" s="325"/>
      <c r="C2" s="325"/>
      <c r="D2" s="325"/>
      <c r="E2" s="325"/>
      <c r="F2" s="325"/>
      <c r="G2" s="325"/>
      <c r="H2" s="326" t="s">
        <v>81</v>
      </c>
      <c r="I2" s="327"/>
    </row>
    <row r="3" spans="1:9" ht="25.5" customHeight="1" x14ac:dyDescent="0.2"/>
    <row r="4" spans="1:9" ht="394.5" customHeight="1" x14ac:dyDescent="0.2">
      <c r="B4" s="322" t="s">
        <v>76</v>
      </c>
      <c r="C4" s="323"/>
      <c r="D4" s="322" t="s">
        <v>77</v>
      </c>
      <c r="E4" s="324"/>
      <c r="F4" s="323"/>
      <c r="G4" s="76"/>
      <c r="H4" s="76" t="s">
        <v>78</v>
      </c>
    </row>
  </sheetData>
  <mergeCells count="4">
    <mergeCell ref="B4:C4"/>
    <mergeCell ref="D4:F4"/>
    <mergeCell ref="A2:G2"/>
    <mergeCell ref="H2:I2"/>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436"/>
  <sheetViews>
    <sheetView topLeftCell="A363" zoomScale="80" zoomScaleNormal="80" workbookViewId="0">
      <selection activeCell="C389" sqref="C389:C390"/>
    </sheetView>
  </sheetViews>
  <sheetFormatPr baseColWidth="10" defaultColWidth="11.42578125" defaultRowHeight="13.5" x14ac:dyDescent="0.2"/>
  <cols>
    <col min="1" max="1" width="3.7109375" style="80" customWidth="1"/>
    <col min="2" max="2" width="15.7109375" style="80" customWidth="1"/>
    <col min="3" max="3" width="23.7109375" style="81" bestFit="1" customWidth="1"/>
    <col min="4" max="4" width="100.5703125" style="80" customWidth="1"/>
    <col min="5" max="5" width="80.5703125" style="80" customWidth="1"/>
    <col min="6" max="6" width="60.5703125" style="80" customWidth="1"/>
    <col min="7" max="7" width="80.5703125" style="81" customWidth="1"/>
    <col min="8" max="8" width="30.85546875" style="81" bestFit="1" customWidth="1"/>
    <col min="9" max="9" width="23.85546875" style="80" bestFit="1" customWidth="1"/>
    <col min="10" max="10" width="20.7109375" style="81" customWidth="1"/>
    <col min="11" max="11" width="15.7109375" style="80" customWidth="1"/>
    <col min="12" max="20" width="20.7109375" style="80" customWidth="1"/>
    <col min="21" max="21" width="50.7109375" style="80" customWidth="1"/>
    <col min="22" max="16384" width="11.42578125" style="80"/>
  </cols>
  <sheetData>
    <row r="1" spans="2:22" ht="14.25" thickBot="1" x14ac:dyDescent="0.25"/>
    <row r="2" spans="2:22" ht="15" customHeight="1" x14ac:dyDescent="0.2">
      <c r="B2" s="331" t="s">
        <v>74</v>
      </c>
      <c r="C2" s="332"/>
      <c r="D2" s="332"/>
      <c r="E2" s="332"/>
      <c r="F2" s="332"/>
      <c r="G2" s="332"/>
      <c r="H2" s="332"/>
      <c r="I2" s="332"/>
      <c r="J2" s="332"/>
      <c r="K2" s="332"/>
      <c r="L2" s="332"/>
      <c r="M2" s="332"/>
      <c r="N2" s="332"/>
      <c r="O2" s="332"/>
      <c r="P2" s="332"/>
      <c r="Q2" s="332"/>
      <c r="R2" s="332"/>
      <c r="S2" s="332"/>
      <c r="T2" s="332"/>
      <c r="U2" s="333"/>
    </row>
    <row r="3" spans="2:22" ht="15" customHeight="1" x14ac:dyDescent="0.2">
      <c r="B3" s="334"/>
      <c r="C3" s="335"/>
      <c r="D3" s="335"/>
      <c r="E3" s="335"/>
      <c r="F3" s="335"/>
      <c r="G3" s="335"/>
      <c r="H3" s="335"/>
      <c r="I3" s="335"/>
      <c r="J3" s="335"/>
      <c r="K3" s="335"/>
      <c r="L3" s="335"/>
      <c r="M3" s="335"/>
      <c r="N3" s="335"/>
      <c r="O3" s="335"/>
      <c r="P3" s="335"/>
      <c r="Q3" s="335"/>
      <c r="R3" s="335"/>
      <c r="S3" s="335"/>
      <c r="T3" s="335"/>
      <c r="U3" s="336"/>
    </row>
    <row r="4" spans="2:22" ht="15" customHeight="1" thickBot="1" x14ac:dyDescent="0.25">
      <c r="B4" s="334"/>
      <c r="C4" s="335"/>
      <c r="D4" s="335"/>
      <c r="E4" s="335"/>
      <c r="F4" s="335"/>
      <c r="G4" s="335"/>
      <c r="H4" s="335"/>
      <c r="I4" s="335"/>
      <c r="J4" s="335"/>
      <c r="K4" s="335"/>
      <c r="L4" s="335"/>
      <c r="M4" s="335"/>
      <c r="N4" s="335"/>
      <c r="O4" s="335"/>
      <c r="P4" s="335"/>
      <c r="Q4" s="335"/>
      <c r="R4" s="335"/>
      <c r="S4" s="335"/>
      <c r="T4" s="335"/>
      <c r="U4" s="336"/>
    </row>
    <row r="5" spans="2:22" s="88" customFormat="1" ht="51.75" customHeight="1" thickBot="1" x14ac:dyDescent="0.25">
      <c r="B5" s="83" t="s">
        <v>82</v>
      </c>
      <c r="C5" s="84" t="s">
        <v>83</v>
      </c>
      <c r="D5" s="84" t="s">
        <v>60</v>
      </c>
      <c r="E5" s="84" t="s">
        <v>84</v>
      </c>
      <c r="F5" s="84" t="s">
        <v>85</v>
      </c>
      <c r="G5" s="84" t="s">
        <v>61</v>
      </c>
      <c r="H5" s="84" t="s">
        <v>86</v>
      </c>
      <c r="I5" s="85" t="s">
        <v>87</v>
      </c>
      <c r="J5" s="85" t="s">
        <v>88</v>
      </c>
      <c r="K5" s="86" t="s">
        <v>89</v>
      </c>
      <c r="L5" s="86" t="s">
        <v>90</v>
      </c>
      <c r="M5" s="86" t="s">
        <v>91</v>
      </c>
      <c r="N5" s="86" t="s">
        <v>92</v>
      </c>
      <c r="O5" s="85" t="s">
        <v>93</v>
      </c>
      <c r="P5" s="85" t="s">
        <v>94</v>
      </c>
      <c r="Q5" s="85" t="s">
        <v>95</v>
      </c>
      <c r="R5" s="85" t="s">
        <v>96</v>
      </c>
      <c r="S5" s="85" t="s">
        <v>97</v>
      </c>
      <c r="T5" s="85" t="s">
        <v>98</v>
      </c>
      <c r="U5" s="87" t="s">
        <v>99</v>
      </c>
    </row>
    <row r="6" spans="2:22" s="99" customFormat="1" ht="27" customHeight="1" x14ac:dyDescent="0.2">
      <c r="B6" s="89">
        <v>2013</v>
      </c>
      <c r="C6" s="90" t="s">
        <v>101</v>
      </c>
      <c r="D6" s="90" t="s">
        <v>107</v>
      </c>
      <c r="E6" s="90" t="s">
        <v>102</v>
      </c>
      <c r="F6" s="90" t="s">
        <v>103</v>
      </c>
      <c r="G6" s="90" t="s">
        <v>104</v>
      </c>
      <c r="H6" s="91" t="s">
        <v>105</v>
      </c>
      <c r="I6" s="92"/>
      <c r="J6" s="93">
        <v>438991978</v>
      </c>
      <c r="K6" s="91" t="s">
        <v>106</v>
      </c>
      <c r="L6" s="94"/>
      <c r="M6" s="94"/>
      <c r="N6" s="94"/>
      <c r="O6" s="93">
        <v>438991977</v>
      </c>
      <c r="P6" s="95"/>
      <c r="Q6" s="95"/>
      <c r="R6" s="96"/>
      <c r="S6" s="97">
        <v>1</v>
      </c>
      <c r="T6" s="93"/>
      <c r="U6" s="98"/>
    </row>
    <row r="7" spans="2:22" s="88" customFormat="1" ht="30" customHeight="1" x14ac:dyDescent="0.2">
      <c r="B7" s="100">
        <v>2013</v>
      </c>
      <c r="C7" s="101" t="s">
        <v>101</v>
      </c>
      <c r="D7" s="101" t="s">
        <v>107</v>
      </c>
      <c r="E7" s="102" t="s">
        <v>102</v>
      </c>
      <c r="F7" s="103" t="s">
        <v>103</v>
      </c>
      <c r="G7" s="103" t="s">
        <v>104</v>
      </c>
      <c r="H7" s="103" t="s">
        <v>105</v>
      </c>
      <c r="I7" s="104">
        <v>438991978</v>
      </c>
      <c r="J7" s="105">
        <v>438991978</v>
      </c>
      <c r="K7" s="106"/>
      <c r="L7" s="107"/>
      <c r="M7" s="107"/>
      <c r="N7" s="107"/>
      <c r="O7" s="105">
        <v>438991977</v>
      </c>
      <c r="P7" s="108"/>
      <c r="Q7" s="108"/>
      <c r="R7" s="105">
        <v>0</v>
      </c>
      <c r="S7" s="105">
        <v>1</v>
      </c>
      <c r="T7" s="109">
        <v>1</v>
      </c>
      <c r="U7" s="110"/>
      <c r="V7" s="111"/>
    </row>
    <row r="8" spans="2:22" s="99" customFormat="1" ht="27" customHeight="1" x14ac:dyDescent="0.2">
      <c r="B8" s="112">
        <v>2014</v>
      </c>
      <c r="C8" s="113" t="s">
        <v>108</v>
      </c>
      <c r="D8" s="113" t="s">
        <v>109</v>
      </c>
      <c r="E8" s="113" t="s">
        <v>102</v>
      </c>
      <c r="F8" s="113" t="s">
        <v>103</v>
      </c>
      <c r="G8" s="113" t="s">
        <v>110</v>
      </c>
      <c r="H8" s="114" t="s">
        <v>111</v>
      </c>
      <c r="I8" s="115"/>
      <c r="J8" s="116">
        <v>18420000</v>
      </c>
      <c r="K8" s="114" t="s">
        <v>112</v>
      </c>
      <c r="L8" s="117"/>
      <c r="M8" s="117"/>
      <c r="N8" s="117"/>
      <c r="O8" s="116">
        <v>18138817</v>
      </c>
      <c r="P8" s="118"/>
      <c r="Q8" s="118"/>
      <c r="R8" s="119"/>
      <c r="S8" s="116">
        <v>281183</v>
      </c>
      <c r="T8" s="116"/>
      <c r="U8" s="120"/>
    </row>
    <row r="9" spans="2:22" s="99" customFormat="1" ht="27" customHeight="1" x14ac:dyDescent="0.2">
      <c r="B9" s="112">
        <v>2014</v>
      </c>
      <c r="C9" s="113" t="s">
        <v>108</v>
      </c>
      <c r="D9" s="113" t="s">
        <v>109</v>
      </c>
      <c r="E9" s="113" t="s">
        <v>102</v>
      </c>
      <c r="F9" s="113" t="s">
        <v>103</v>
      </c>
      <c r="G9" s="113" t="s">
        <v>110</v>
      </c>
      <c r="H9" s="114" t="s">
        <v>111</v>
      </c>
      <c r="I9" s="116"/>
      <c r="J9" s="116">
        <v>46332603</v>
      </c>
      <c r="K9" s="114" t="s">
        <v>113</v>
      </c>
      <c r="L9" s="117"/>
      <c r="M9" s="117"/>
      <c r="N9" s="117"/>
      <c r="O9" s="116">
        <v>46332603</v>
      </c>
      <c r="P9" s="118"/>
      <c r="Q9" s="118"/>
      <c r="R9" s="119"/>
      <c r="S9" s="116">
        <v>0</v>
      </c>
      <c r="T9" s="116"/>
      <c r="U9" s="120"/>
    </row>
    <row r="10" spans="2:22" s="99" customFormat="1" ht="27" customHeight="1" x14ac:dyDescent="0.2">
      <c r="B10" s="112">
        <v>2014</v>
      </c>
      <c r="C10" s="113" t="s">
        <v>108</v>
      </c>
      <c r="D10" s="113" t="s">
        <v>109</v>
      </c>
      <c r="E10" s="113" t="s">
        <v>102</v>
      </c>
      <c r="F10" s="113" t="s">
        <v>103</v>
      </c>
      <c r="G10" s="113" t="s">
        <v>110</v>
      </c>
      <c r="H10" s="114" t="s">
        <v>111</v>
      </c>
      <c r="I10" s="116"/>
      <c r="J10" s="116">
        <v>126898200</v>
      </c>
      <c r="K10" s="114" t="s">
        <v>114</v>
      </c>
      <c r="L10" s="117"/>
      <c r="M10" s="117"/>
      <c r="N10" s="117"/>
      <c r="O10" s="116">
        <v>126898200</v>
      </c>
      <c r="P10" s="118"/>
      <c r="Q10" s="118"/>
      <c r="R10" s="119"/>
      <c r="S10" s="116">
        <v>0</v>
      </c>
      <c r="T10" s="116"/>
      <c r="U10" s="120"/>
    </row>
    <row r="11" spans="2:22" s="99" customFormat="1" ht="27" customHeight="1" x14ac:dyDescent="0.2">
      <c r="B11" s="112">
        <v>2014</v>
      </c>
      <c r="C11" s="113" t="s">
        <v>108</v>
      </c>
      <c r="D11" s="113" t="s">
        <v>109</v>
      </c>
      <c r="E11" s="113" t="s">
        <v>102</v>
      </c>
      <c r="F11" s="113" t="s">
        <v>103</v>
      </c>
      <c r="G11" s="113" t="s">
        <v>110</v>
      </c>
      <c r="H11" s="114" t="s">
        <v>111</v>
      </c>
      <c r="I11" s="116"/>
      <c r="J11" s="116">
        <v>44080000</v>
      </c>
      <c r="K11" s="114" t="s">
        <v>115</v>
      </c>
      <c r="L11" s="117"/>
      <c r="M11" s="117"/>
      <c r="N11" s="117"/>
      <c r="O11" s="116">
        <v>44080000</v>
      </c>
      <c r="P11" s="118"/>
      <c r="Q11" s="118"/>
      <c r="R11" s="119"/>
      <c r="S11" s="116">
        <v>0</v>
      </c>
      <c r="T11" s="116"/>
      <c r="U11" s="120"/>
    </row>
    <row r="12" spans="2:22" s="99" customFormat="1" ht="27" customHeight="1" x14ac:dyDescent="0.2">
      <c r="B12" s="112">
        <v>2014</v>
      </c>
      <c r="C12" s="113" t="s">
        <v>108</v>
      </c>
      <c r="D12" s="113" t="s">
        <v>109</v>
      </c>
      <c r="E12" s="113" t="s">
        <v>102</v>
      </c>
      <c r="F12" s="113" t="s">
        <v>103</v>
      </c>
      <c r="G12" s="113" t="s">
        <v>110</v>
      </c>
      <c r="H12" s="114" t="s">
        <v>111</v>
      </c>
      <c r="I12" s="116"/>
      <c r="J12" s="116">
        <v>126574027</v>
      </c>
      <c r="K12" s="114" t="s">
        <v>116</v>
      </c>
      <c r="L12" s="117"/>
      <c r="M12" s="117"/>
      <c r="N12" s="117"/>
      <c r="O12" s="116">
        <v>126574027</v>
      </c>
      <c r="P12" s="118"/>
      <c r="Q12" s="118"/>
      <c r="R12" s="119"/>
      <c r="S12" s="116">
        <v>0</v>
      </c>
      <c r="T12" s="116"/>
      <c r="U12" s="120"/>
    </row>
    <row r="13" spans="2:22" s="99" customFormat="1" ht="27" customHeight="1" x14ac:dyDescent="0.2">
      <c r="B13" s="112">
        <v>2014</v>
      </c>
      <c r="C13" s="113" t="s">
        <v>108</v>
      </c>
      <c r="D13" s="113" t="s">
        <v>109</v>
      </c>
      <c r="E13" s="113" t="s">
        <v>102</v>
      </c>
      <c r="F13" s="113" t="s">
        <v>103</v>
      </c>
      <c r="G13" s="113" t="s">
        <v>110</v>
      </c>
      <c r="H13" s="114" t="s">
        <v>111</v>
      </c>
      <c r="I13" s="116"/>
      <c r="J13" s="116">
        <v>102660000</v>
      </c>
      <c r="K13" s="114" t="s">
        <v>117</v>
      </c>
      <c r="L13" s="117"/>
      <c r="M13" s="117"/>
      <c r="N13" s="117"/>
      <c r="O13" s="116">
        <v>102660000</v>
      </c>
      <c r="P13" s="118"/>
      <c r="Q13" s="118"/>
      <c r="R13" s="119"/>
      <c r="S13" s="116">
        <v>0</v>
      </c>
      <c r="T13" s="116"/>
      <c r="U13" s="120"/>
    </row>
    <row r="14" spans="2:22" s="99" customFormat="1" ht="27" customHeight="1" x14ac:dyDescent="0.2">
      <c r="B14" s="112">
        <v>2014</v>
      </c>
      <c r="C14" s="113" t="s">
        <v>108</v>
      </c>
      <c r="D14" s="113" t="s">
        <v>109</v>
      </c>
      <c r="E14" s="113" t="s">
        <v>102</v>
      </c>
      <c r="F14" s="113" t="s">
        <v>103</v>
      </c>
      <c r="G14" s="113" t="s">
        <v>110</v>
      </c>
      <c r="H14" s="114" t="s">
        <v>111</v>
      </c>
      <c r="I14" s="116"/>
      <c r="J14" s="116">
        <v>21344960</v>
      </c>
      <c r="K14" s="114" t="s">
        <v>118</v>
      </c>
      <c r="L14" s="117"/>
      <c r="M14" s="117"/>
      <c r="N14" s="117"/>
      <c r="O14" s="116">
        <v>21344960</v>
      </c>
      <c r="P14" s="118"/>
      <c r="Q14" s="118"/>
      <c r="R14" s="119"/>
      <c r="S14" s="116">
        <v>0</v>
      </c>
      <c r="T14" s="116"/>
      <c r="U14" s="120"/>
    </row>
    <row r="15" spans="2:22" s="99" customFormat="1" ht="27" customHeight="1" x14ac:dyDescent="0.2">
      <c r="B15" s="100">
        <v>2014</v>
      </c>
      <c r="C15" s="101" t="s">
        <v>108</v>
      </c>
      <c r="D15" s="101" t="s">
        <v>109</v>
      </c>
      <c r="E15" s="102" t="s">
        <v>102</v>
      </c>
      <c r="F15" s="103" t="s">
        <v>103</v>
      </c>
      <c r="G15" s="103" t="s">
        <v>110</v>
      </c>
      <c r="H15" s="103" t="s">
        <v>111</v>
      </c>
      <c r="I15" s="105">
        <v>486319187</v>
      </c>
      <c r="J15" s="121">
        <f>SUM(J8:J14)</f>
        <v>486309790</v>
      </c>
      <c r="K15" s="122"/>
      <c r="L15" s="123"/>
      <c r="M15" s="123"/>
      <c r="N15" s="123"/>
      <c r="O15" s="121">
        <f>SUM(O8:O14)</f>
        <v>486028607</v>
      </c>
      <c r="P15" s="107"/>
      <c r="Q15" s="107"/>
      <c r="R15" s="121">
        <f>I15-J15</f>
        <v>9397</v>
      </c>
      <c r="S15" s="121">
        <f>SUM(S8:S14)</f>
        <v>281183</v>
      </c>
      <c r="T15" s="121">
        <f>SUM(R15:S15)</f>
        <v>290580</v>
      </c>
      <c r="U15" s="120"/>
    </row>
    <row r="16" spans="2:22" s="99" customFormat="1" ht="27" customHeight="1" x14ac:dyDescent="0.2">
      <c r="B16" s="112">
        <v>2014</v>
      </c>
      <c r="C16" s="113" t="s">
        <v>119</v>
      </c>
      <c r="D16" s="113" t="s">
        <v>120</v>
      </c>
      <c r="E16" s="113" t="s">
        <v>121</v>
      </c>
      <c r="F16" s="113" t="s">
        <v>103</v>
      </c>
      <c r="G16" s="113" t="s">
        <v>122</v>
      </c>
      <c r="H16" s="114" t="s">
        <v>105</v>
      </c>
      <c r="I16" s="116"/>
      <c r="J16" s="116">
        <v>160000000</v>
      </c>
      <c r="K16" s="114" t="s">
        <v>136</v>
      </c>
      <c r="L16" s="117"/>
      <c r="M16" s="117"/>
      <c r="N16" s="117"/>
      <c r="O16" s="116">
        <v>160000000</v>
      </c>
      <c r="P16" s="118"/>
      <c r="Q16" s="118"/>
      <c r="R16" s="116"/>
      <c r="S16" s="116">
        <v>0</v>
      </c>
      <c r="T16" s="116"/>
      <c r="U16" s="120"/>
    </row>
    <row r="17" spans="2:22" s="99" customFormat="1" ht="27" customHeight="1" x14ac:dyDescent="0.2">
      <c r="B17" s="100">
        <v>2014</v>
      </c>
      <c r="C17" s="102" t="s">
        <v>119</v>
      </c>
      <c r="D17" s="102" t="s">
        <v>120</v>
      </c>
      <c r="E17" s="102" t="s">
        <v>121</v>
      </c>
      <c r="F17" s="103" t="s">
        <v>103</v>
      </c>
      <c r="G17" s="103" t="s">
        <v>122</v>
      </c>
      <c r="H17" s="103" t="s">
        <v>105</v>
      </c>
      <c r="I17" s="105">
        <v>161447350</v>
      </c>
      <c r="J17" s="105">
        <v>160000000</v>
      </c>
      <c r="K17" s="106"/>
      <c r="L17" s="123"/>
      <c r="M17" s="123"/>
      <c r="N17" s="123"/>
      <c r="O17" s="105">
        <v>160000000</v>
      </c>
      <c r="P17" s="107"/>
      <c r="Q17" s="107"/>
      <c r="R17" s="105">
        <v>1447350</v>
      </c>
      <c r="S17" s="105">
        <v>0</v>
      </c>
      <c r="T17" s="105">
        <v>1447350</v>
      </c>
      <c r="U17" s="120"/>
    </row>
    <row r="18" spans="2:22" s="88" customFormat="1" ht="30" customHeight="1" x14ac:dyDescent="0.2">
      <c r="B18" s="112">
        <v>2015</v>
      </c>
      <c r="C18" s="113" t="s">
        <v>123</v>
      </c>
      <c r="D18" s="113" t="s">
        <v>124</v>
      </c>
      <c r="E18" s="113" t="s">
        <v>121</v>
      </c>
      <c r="F18" s="113" t="s">
        <v>103</v>
      </c>
      <c r="G18" s="113" t="s">
        <v>125</v>
      </c>
      <c r="H18" s="114" t="s">
        <v>105</v>
      </c>
      <c r="I18" s="116"/>
      <c r="J18" s="116">
        <v>504963637</v>
      </c>
      <c r="K18" s="114" t="s">
        <v>137</v>
      </c>
      <c r="L18" s="118"/>
      <c r="M18" s="118"/>
      <c r="N18" s="118"/>
      <c r="O18" s="116">
        <v>504963637</v>
      </c>
      <c r="P18" s="124"/>
      <c r="Q18" s="124"/>
      <c r="R18" s="116"/>
      <c r="S18" s="116">
        <v>0</v>
      </c>
      <c r="T18" s="116"/>
      <c r="U18" s="110"/>
      <c r="V18" s="111"/>
    </row>
    <row r="19" spans="2:22" s="99" customFormat="1" ht="27" customHeight="1" x14ac:dyDescent="0.2">
      <c r="B19" s="100">
        <v>2015</v>
      </c>
      <c r="C19" s="101" t="s">
        <v>123</v>
      </c>
      <c r="D19" s="101" t="s">
        <v>124</v>
      </c>
      <c r="E19" s="102" t="s">
        <v>121</v>
      </c>
      <c r="F19" s="103" t="s">
        <v>103</v>
      </c>
      <c r="G19" s="103" t="s">
        <v>125</v>
      </c>
      <c r="H19" s="103" t="s">
        <v>105</v>
      </c>
      <c r="I19" s="105">
        <v>545134961</v>
      </c>
      <c r="J19" s="105">
        <v>504963637</v>
      </c>
      <c r="K19" s="106"/>
      <c r="L19" s="123"/>
      <c r="M19" s="123"/>
      <c r="N19" s="123"/>
      <c r="O19" s="105">
        <v>504963637</v>
      </c>
      <c r="P19" s="107"/>
      <c r="Q19" s="107"/>
      <c r="R19" s="105">
        <v>40171324</v>
      </c>
      <c r="S19" s="105">
        <v>0</v>
      </c>
      <c r="T19" s="105">
        <v>40171324</v>
      </c>
      <c r="U19" s="120"/>
      <c r="V19" s="125"/>
    </row>
    <row r="20" spans="2:22" s="88" customFormat="1" ht="30" customHeight="1" x14ac:dyDescent="0.2">
      <c r="B20" s="112">
        <v>2015</v>
      </c>
      <c r="C20" s="113" t="s">
        <v>126</v>
      </c>
      <c r="D20" s="113" t="s">
        <v>127</v>
      </c>
      <c r="E20" s="113" t="s">
        <v>128</v>
      </c>
      <c r="F20" s="113" t="s">
        <v>103</v>
      </c>
      <c r="G20" s="113" t="s">
        <v>104</v>
      </c>
      <c r="H20" s="114" t="s">
        <v>105</v>
      </c>
      <c r="I20" s="116"/>
      <c r="J20" s="116">
        <v>107629889</v>
      </c>
      <c r="K20" s="114" t="s">
        <v>138</v>
      </c>
      <c r="L20" s="118"/>
      <c r="M20" s="118"/>
      <c r="N20" s="118"/>
      <c r="O20" s="116">
        <v>55152339</v>
      </c>
      <c r="P20" s="124"/>
      <c r="Q20" s="124"/>
      <c r="R20" s="116"/>
      <c r="S20" s="116">
        <v>52477550</v>
      </c>
      <c r="T20" s="116"/>
      <c r="U20" s="110"/>
      <c r="V20" s="111"/>
    </row>
    <row r="21" spans="2:22" s="99" customFormat="1" ht="27" customHeight="1" x14ac:dyDescent="0.2">
      <c r="B21" s="100">
        <v>2015</v>
      </c>
      <c r="C21" s="101" t="s">
        <v>126</v>
      </c>
      <c r="D21" s="101" t="s">
        <v>127</v>
      </c>
      <c r="E21" s="102" t="s">
        <v>128</v>
      </c>
      <c r="F21" s="103" t="s">
        <v>103</v>
      </c>
      <c r="G21" s="103" t="s">
        <v>104</v>
      </c>
      <c r="H21" s="103" t="s">
        <v>105</v>
      </c>
      <c r="I21" s="105">
        <v>107629889</v>
      </c>
      <c r="J21" s="105">
        <v>107629889</v>
      </c>
      <c r="K21" s="106"/>
      <c r="L21" s="123"/>
      <c r="M21" s="123"/>
      <c r="N21" s="123"/>
      <c r="O21" s="105">
        <v>55152339</v>
      </c>
      <c r="P21" s="107"/>
      <c r="Q21" s="107"/>
      <c r="R21" s="105">
        <v>0</v>
      </c>
      <c r="S21" s="105">
        <v>52477550</v>
      </c>
      <c r="T21" s="105">
        <v>52477550</v>
      </c>
      <c r="U21" s="120"/>
    </row>
    <row r="22" spans="2:22" s="88" customFormat="1" ht="30" customHeight="1" x14ac:dyDescent="0.2">
      <c r="B22" s="112">
        <v>2015</v>
      </c>
      <c r="C22" s="113" t="s">
        <v>129</v>
      </c>
      <c r="D22" s="113" t="s">
        <v>127</v>
      </c>
      <c r="E22" s="113" t="s">
        <v>128</v>
      </c>
      <c r="F22" s="113" t="s">
        <v>103</v>
      </c>
      <c r="G22" s="113" t="s">
        <v>104</v>
      </c>
      <c r="H22" s="114" t="s">
        <v>105</v>
      </c>
      <c r="I22" s="116"/>
      <c r="J22" s="116">
        <v>262387750</v>
      </c>
      <c r="K22" s="114" t="s">
        <v>138</v>
      </c>
      <c r="L22" s="118"/>
      <c r="M22" s="118"/>
      <c r="N22" s="118"/>
      <c r="O22" s="116">
        <v>232652509</v>
      </c>
      <c r="P22" s="124"/>
      <c r="Q22" s="124"/>
      <c r="R22" s="116"/>
      <c r="S22" s="116">
        <v>29735241</v>
      </c>
      <c r="T22" s="116"/>
      <c r="U22" s="110"/>
      <c r="V22" s="111"/>
    </row>
    <row r="23" spans="2:22" s="99" customFormat="1" ht="27" customHeight="1" x14ac:dyDescent="0.2">
      <c r="B23" s="100">
        <v>2015</v>
      </c>
      <c r="C23" s="101" t="s">
        <v>129</v>
      </c>
      <c r="D23" s="101" t="s">
        <v>127</v>
      </c>
      <c r="E23" s="102" t="s">
        <v>128</v>
      </c>
      <c r="F23" s="103" t="s">
        <v>103</v>
      </c>
      <c r="G23" s="103" t="s">
        <v>104</v>
      </c>
      <c r="H23" s="103" t="s">
        <v>105</v>
      </c>
      <c r="I23" s="105">
        <v>262387750</v>
      </c>
      <c r="J23" s="105">
        <v>262387750</v>
      </c>
      <c r="K23" s="106"/>
      <c r="L23" s="123"/>
      <c r="M23" s="123"/>
      <c r="N23" s="123"/>
      <c r="O23" s="105">
        <v>287804848</v>
      </c>
      <c r="P23" s="107"/>
      <c r="Q23" s="107"/>
      <c r="R23" s="105">
        <v>0</v>
      </c>
      <c r="S23" s="105">
        <v>29735241</v>
      </c>
      <c r="T23" s="105">
        <v>29735241</v>
      </c>
      <c r="U23" s="120"/>
    </row>
    <row r="24" spans="2:22" s="88" customFormat="1" ht="30" customHeight="1" x14ac:dyDescent="0.2">
      <c r="B24" s="112">
        <v>2015</v>
      </c>
      <c r="C24" s="113" t="s">
        <v>130</v>
      </c>
      <c r="D24" s="113" t="s">
        <v>131</v>
      </c>
      <c r="E24" s="113" t="s">
        <v>128</v>
      </c>
      <c r="F24" s="113" t="s">
        <v>103</v>
      </c>
      <c r="G24" s="113" t="s">
        <v>104</v>
      </c>
      <c r="H24" s="114" t="s">
        <v>105</v>
      </c>
      <c r="I24" s="126"/>
      <c r="J24" s="116">
        <v>386677238</v>
      </c>
      <c r="K24" s="114" t="s">
        <v>139</v>
      </c>
      <c r="L24" s="118"/>
      <c r="M24" s="118"/>
      <c r="N24" s="118"/>
      <c r="O24" s="116">
        <v>327559213</v>
      </c>
      <c r="P24" s="124"/>
      <c r="Q24" s="124"/>
      <c r="R24" s="127"/>
      <c r="S24" s="127">
        <v>59118025</v>
      </c>
      <c r="T24" s="127"/>
      <c r="U24" s="110"/>
      <c r="V24" s="111"/>
    </row>
    <row r="25" spans="2:22" s="99" customFormat="1" ht="27" customHeight="1" x14ac:dyDescent="0.2">
      <c r="B25" s="100">
        <v>2015</v>
      </c>
      <c r="C25" s="101" t="s">
        <v>130</v>
      </c>
      <c r="D25" s="101" t="s">
        <v>131</v>
      </c>
      <c r="E25" s="102" t="s">
        <v>128</v>
      </c>
      <c r="F25" s="103" t="s">
        <v>103</v>
      </c>
      <c r="G25" s="103" t="s">
        <v>104</v>
      </c>
      <c r="H25" s="103" t="s">
        <v>105</v>
      </c>
      <c r="I25" s="105">
        <v>386677238</v>
      </c>
      <c r="J25" s="105">
        <v>386677238</v>
      </c>
      <c r="K25" s="106"/>
      <c r="L25" s="123"/>
      <c r="M25" s="123"/>
      <c r="N25" s="123"/>
      <c r="O25" s="105">
        <v>327559213</v>
      </c>
      <c r="P25" s="107"/>
      <c r="Q25" s="107"/>
      <c r="R25" s="105">
        <v>0</v>
      </c>
      <c r="S25" s="105">
        <v>59118025</v>
      </c>
      <c r="T25" s="105">
        <v>59118025</v>
      </c>
      <c r="U25" s="120"/>
    </row>
    <row r="26" spans="2:22" s="88" customFormat="1" ht="30" customHeight="1" x14ac:dyDescent="0.2">
      <c r="B26" s="112">
        <v>2015</v>
      </c>
      <c r="C26" s="113" t="s">
        <v>132</v>
      </c>
      <c r="D26" s="113" t="s">
        <v>133</v>
      </c>
      <c r="E26" s="113" t="s">
        <v>128</v>
      </c>
      <c r="F26" s="113" t="s">
        <v>103</v>
      </c>
      <c r="G26" s="113" t="s">
        <v>134</v>
      </c>
      <c r="H26" s="113" t="s">
        <v>135</v>
      </c>
      <c r="I26" s="128"/>
      <c r="J26" s="128">
        <v>1000000000</v>
      </c>
      <c r="K26" s="129" t="s">
        <v>140</v>
      </c>
      <c r="L26" s="118"/>
      <c r="M26" s="118"/>
      <c r="N26" s="118"/>
      <c r="O26" s="128">
        <v>994378306</v>
      </c>
      <c r="P26" s="124"/>
      <c r="Q26" s="124"/>
      <c r="R26" s="116"/>
      <c r="S26" s="116">
        <v>5621694</v>
      </c>
      <c r="T26" s="116"/>
      <c r="U26" s="110"/>
      <c r="V26" s="111"/>
    </row>
    <row r="27" spans="2:22" s="99" customFormat="1" ht="27" customHeight="1" x14ac:dyDescent="0.2">
      <c r="B27" s="100">
        <v>2015</v>
      </c>
      <c r="C27" s="101" t="s">
        <v>132</v>
      </c>
      <c r="D27" s="101" t="s">
        <v>133</v>
      </c>
      <c r="E27" s="102" t="s">
        <v>128</v>
      </c>
      <c r="F27" s="103" t="s">
        <v>103</v>
      </c>
      <c r="G27" s="103" t="s">
        <v>134</v>
      </c>
      <c r="H27" s="103" t="s">
        <v>135</v>
      </c>
      <c r="I27" s="105">
        <v>1000000000</v>
      </c>
      <c r="J27" s="105">
        <v>1000000000</v>
      </c>
      <c r="K27" s="130"/>
      <c r="L27" s="123"/>
      <c r="M27" s="123"/>
      <c r="N27" s="123"/>
      <c r="O27" s="105">
        <v>994378306</v>
      </c>
      <c r="P27" s="107"/>
      <c r="Q27" s="107"/>
      <c r="R27" s="105">
        <v>0</v>
      </c>
      <c r="S27" s="105">
        <v>5621694</v>
      </c>
      <c r="T27" s="105">
        <v>5621694</v>
      </c>
      <c r="U27" s="120"/>
    </row>
    <row r="28" spans="2:22" s="88" customFormat="1" ht="30" customHeight="1" x14ac:dyDescent="0.2">
      <c r="B28" s="112">
        <v>2015</v>
      </c>
      <c r="C28" s="113" t="s">
        <v>132</v>
      </c>
      <c r="D28" s="113" t="s">
        <v>133</v>
      </c>
      <c r="E28" s="113" t="s">
        <v>128</v>
      </c>
      <c r="F28" s="113" t="s">
        <v>103</v>
      </c>
      <c r="G28" s="113" t="s">
        <v>104</v>
      </c>
      <c r="H28" s="113" t="s">
        <v>105</v>
      </c>
      <c r="I28" s="128"/>
      <c r="J28" s="128">
        <v>4000000000</v>
      </c>
      <c r="K28" s="131" t="s">
        <v>140</v>
      </c>
      <c r="L28" s="118"/>
      <c r="M28" s="118"/>
      <c r="N28" s="118"/>
      <c r="O28" s="128">
        <v>3999995206</v>
      </c>
      <c r="P28" s="124"/>
      <c r="Q28" s="124"/>
      <c r="R28" s="116"/>
      <c r="S28" s="116">
        <v>4794</v>
      </c>
      <c r="T28" s="116"/>
      <c r="U28" s="110"/>
      <c r="V28" s="111"/>
    </row>
    <row r="29" spans="2:22" s="99" customFormat="1" ht="27" customHeight="1" x14ac:dyDescent="0.2">
      <c r="B29" s="100">
        <v>2015</v>
      </c>
      <c r="C29" s="101" t="s">
        <v>132</v>
      </c>
      <c r="D29" s="101" t="s">
        <v>133</v>
      </c>
      <c r="E29" s="102" t="s">
        <v>128</v>
      </c>
      <c r="F29" s="103" t="s">
        <v>103</v>
      </c>
      <c r="G29" s="103" t="s">
        <v>104</v>
      </c>
      <c r="H29" s="103" t="s">
        <v>105</v>
      </c>
      <c r="I29" s="105">
        <v>4000000000</v>
      </c>
      <c r="J29" s="105">
        <v>4000000000</v>
      </c>
      <c r="K29" s="130"/>
      <c r="L29" s="123"/>
      <c r="M29" s="123"/>
      <c r="N29" s="123"/>
      <c r="O29" s="105">
        <v>3999995206</v>
      </c>
      <c r="P29" s="107"/>
      <c r="Q29" s="107"/>
      <c r="R29" s="105">
        <v>0</v>
      </c>
      <c r="S29" s="105">
        <v>4794</v>
      </c>
      <c r="T29" s="105">
        <v>4794</v>
      </c>
      <c r="U29" s="120"/>
    </row>
    <row r="30" spans="2:22" s="99" customFormat="1" ht="27" customHeight="1" x14ac:dyDescent="0.2">
      <c r="B30" s="112">
        <v>2015</v>
      </c>
      <c r="C30" s="113" t="s">
        <v>141</v>
      </c>
      <c r="D30" s="113" t="s">
        <v>142</v>
      </c>
      <c r="E30" s="113" t="s">
        <v>143</v>
      </c>
      <c r="F30" s="113" t="s">
        <v>103</v>
      </c>
      <c r="G30" s="113" t="s">
        <v>134</v>
      </c>
      <c r="H30" s="113" t="s">
        <v>135</v>
      </c>
      <c r="I30" s="115"/>
      <c r="J30" s="116">
        <v>30840000</v>
      </c>
      <c r="K30" s="132" t="s">
        <v>144</v>
      </c>
      <c r="L30" s="117"/>
      <c r="M30" s="117"/>
      <c r="N30" s="117"/>
      <c r="O30" s="116">
        <v>30840000</v>
      </c>
      <c r="P30" s="118"/>
      <c r="Q30" s="118"/>
      <c r="R30" s="116"/>
      <c r="S30" s="116">
        <v>0</v>
      </c>
      <c r="T30" s="116"/>
      <c r="U30" s="120"/>
    </row>
    <row r="31" spans="2:22" s="99" customFormat="1" ht="27" customHeight="1" x14ac:dyDescent="0.2">
      <c r="B31" s="112">
        <v>2015</v>
      </c>
      <c r="C31" s="113" t="s">
        <v>141</v>
      </c>
      <c r="D31" s="113" t="s">
        <v>142</v>
      </c>
      <c r="E31" s="113" t="s">
        <v>143</v>
      </c>
      <c r="F31" s="113" t="s">
        <v>103</v>
      </c>
      <c r="G31" s="113" t="s">
        <v>134</v>
      </c>
      <c r="H31" s="113" t="s">
        <v>135</v>
      </c>
      <c r="I31" s="116"/>
      <c r="J31" s="116">
        <v>86652000</v>
      </c>
      <c r="K31" s="132" t="s">
        <v>145</v>
      </c>
      <c r="L31" s="117"/>
      <c r="M31" s="117"/>
      <c r="N31" s="117"/>
      <c r="O31" s="116">
        <v>86652000</v>
      </c>
      <c r="P31" s="118"/>
      <c r="Q31" s="118"/>
      <c r="R31" s="116"/>
      <c r="S31" s="116">
        <v>0</v>
      </c>
      <c r="T31" s="116"/>
      <c r="U31" s="120"/>
    </row>
    <row r="32" spans="2:22" s="99" customFormat="1" ht="27" customHeight="1" x14ac:dyDescent="0.2">
      <c r="B32" s="112">
        <v>2015</v>
      </c>
      <c r="C32" s="113" t="s">
        <v>141</v>
      </c>
      <c r="D32" s="113" t="s">
        <v>142</v>
      </c>
      <c r="E32" s="113" t="s">
        <v>143</v>
      </c>
      <c r="F32" s="113" t="s">
        <v>103</v>
      </c>
      <c r="G32" s="113" t="s">
        <v>134</v>
      </c>
      <c r="H32" s="113" t="s">
        <v>135</v>
      </c>
      <c r="I32" s="116"/>
      <c r="J32" s="116">
        <v>6672277</v>
      </c>
      <c r="K32" s="132" t="s">
        <v>146</v>
      </c>
      <c r="L32" s="117"/>
      <c r="M32" s="117"/>
      <c r="N32" s="117"/>
      <c r="O32" s="116">
        <v>6672204</v>
      </c>
      <c r="P32" s="118"/>
      <c r="Q32" s="118"/>
      <c r="R32" s="116"/>
      <c r="S32" s="116">
        <v>73</v>
      </c>
      <c r="T32" s="116"/>
      <c r="U32" s="120"/>
    </row>
    <row r="33" spans="2:22" s="99" customFormat="1" ht="27" customHeight="1" x14ac:dyDescent="0.2">
      <c r="B33" s="112">
        <v>2015</v>
      </c>
      <c r="C33" s="113" t="s">
        <v>141</v>
      </c>
      <c r="D33" s="113" t="s">
        <v>142</v>
      </c>
      <c r="E33" s="113" t="s">
        <v>143</v>
      </c>
      <c r="F33" s="113" t="s">
        <v>103</v>
      </c>
      <c r="G33" s="113" t="s">
        <v>134</v>
      </c>
      <c r="H33" s="113" t="s">
        <v>135</v>
      </c>
      <c r="I33" s="116"/>
      <c r="J33" s="116">
        <v>793748</v>
      </c>
      <c r="K33" s="132" t="s">
        <v>147</v>
      </c>
      <c r="L33" s="117"/>
      <c r="M33" s="117"/>
      <c r="N33" s="117"/>
      <c r="O33" s="116">
        <v>793748</v>
      </c>
      <c r="P33" s="118"/>
      <c r="Q33" s="118"/>
      <c r="R33" s="116"/>
      <c r="S33" s="116">
        <v>0</v>
      </c>
      <c r="T33" s="116"/>
      <c r="U33" s="120"/>
    </row>
    <row r="34" spans="2:22" s="88" customFormat="1" ht="30" customHeight="1" x14ac:dyDescent="0.2">
      <c r="B34" s="112">
        <v>2015</v>
      </c>
      <c r="C34" s="113" t="s">
        <v>141</v>
      </c>
      <c r="D34" s="113" t="s">
        <v>142</v>
      </c>
      <c r="E34" s="113" t="s">
        <v>143</v>
      </c>
      <c r="F34" s="113" t="s">
        <v>103</v>
      </c>
      <c r="G34" s="113" t="s">
        <v>134</v>
      </c>
      <c r="H34" s="113" t="s">
        <v>135</v>
      </c>
      <c r="I34" s="116"/>
      <c r="J34" s="116">
        <v>89900000</v>
      </c>
      <c r="K34" s="132" t="s">
        <v>148</v>
      </c>
      <c r="L34" s="118"/>
      <c r="M34" s="118"/>
      <c r="N34" s="118"/>
      <c r="O34" s="116">
        <v>89900000</v>
      </c>
      <c r="P34" s="124"/>
      <c r="Q34" s="124"/>
      <c r="R34" s="116"/>
      <c r="S34" s="116">
        <v>0</v>
      </c>
      <c r="T34" s="116"/>
      <c r="U34" s="110"/>
      <c r="V34" s="111"/>
    </row>
    <row r="35" spans="2:22" s="99" customFormat="1" ht="27" customHeight="1" x14ac:dyDescent="0.2">
      <c r="B35" s="112">
        <v>2015</v>
      </c>
      <c r="C35" s="113" t="s">
        <v>141</v>
      </c>
      <c r="D35" s="113" t="s">
        <v>142</v>
      </c>
      <c r="E35" s="113" t="s">
        <v>143</v>
      </c>
      <c r="F35" s="113" t="s">
        <v>103</v>
      </c>
      <c r="G35" s="113" t="s">
        <v>134</v>
      </c>
      <c r="H35" s="113" t="s">
        <v>135</v>
      </c>
      <c r="I35" s="116"/>
      <c r="J35" s="116">
        <v>10000000</v>
      </c>
      <c r="K35" s="132" t="s">
        <v>149</v>
      </c>
      <c r="L35" s="117"/>
      <c r="M35" s="117"/>
      <c r="N35" s="117"/>
      <c r="O35" s="116">
        <v>10000000</v>
      </c>
      <c r="P35" s="118"/>
      <c r="Q35" s="118"/>
      <c r="R35" s="116"/>
      <c r="S35" s="116">
        <v>0</v>
      </c>
      <c r="T35" s="116"/>
      <c r="U35" s="120"/>
    </row>
    <row r="36" spans="2:22" s="99" customFormat="1" ht="27" customHeight="1" x14ac:dyDescent="0.2">
      <c r="B36" s="112">
        <v>2015</v>
      </c>
      <c r="C36" s="113" t="s">
        <v>141</v>
      </c>
      <c r="D36" s="113" t="s">
        <v>142</v>
      </c>
      <c r="E36" s="113" t="s">
        <v>143</v>
      </c>
      <c r="F36" s="113" t="s">
        <v>103</v>
      </c>
      <c r="G36" s="113" t="s">
        <v>134</v>
      </c>
      <c r="H36" s="113" t="s">
        <v>135</v>
      </c>
      <c r="I36" s="116"/>
      <c r="J36" s="116">
        <v>3000000</v>
      </c>
      <c r="K36" s="132" t="s">
        <v>150</v>
      </c>
      <c r="L36" s="117"/>
      <c r="M36" s="117"/>
      <c r="N36" s="117"/>
      <c r="O36" s="116">
        <v>3000000</v>
      </c>
      <c r="P36" s="118"/>
      <c r="Q36" s="118"/>
      <c r="R36" s="116"/>
      <c r="S36" s="116">
        <v>0</v>
      </c>
      <c r="T36" s="116"/>
      <c r="U36" s="120"/>
    </row>
    <row r="37" spans="2:22" s="99" customFormat="1" ht="27" customHeight="1" x14ac:dyDescent="0.2">
      <c r="B37" s="112">
        <v>2015</v>
      </c>
      <c r="C37" s="113" t="s">
        <v>141</v>
      </c>
      <c r="D37" s="113" t="s">
        <v>142</v>
      </c>
      <c r="E37" s="113" t="s">
        <v>143</v>
      </c>
      <c r="F37" s="113" t="s">
        <v>103</v>
      </c>
      <c r="G37" s="113" t="s">
        <v>134</v>
      </c>
      <c r="H37" s="113" t="s">
        <v>135</v>
      </c>
      <c r="I37" s="116"/>
      <c r="J37" s="116">
        <v>6000000</v>
      </c>
      <c r="K37" s="132" t="s">
        <v>151</v>
      </c>
      <c r="L37" s="117"/>
      <c r="M37" s="117"/>
      <c r="N37" s="117"/>
      <c r="O37" s="116">
        <v>6000000</v>
      </c>
      <c r="P37" s="118"/>
      <c r="Q37" s="118"/>
      <c r="R37" s="116"/>
      <c r="S37" s="116">
        <v>0</v>
      </c>
      <c r="T37" s="116"/>
      <c r="U37" s="120"/>
    </row>
    <row r="38" spans="2:22" s="99" customFormat="1" ht="27" customHeight="1" x14ac:dyDescent="0.2">
      <c r="B38" s="100">
        <v>2015</v>
      </c>
      <c r="C38" s="101" t="s">
        <v>141</v>
      </c>
      <c r="D38" s="101" t="s">
        <v>142</v>
      </c>
      <c r="E38" s="102" t="s">
        <v>143</v>
      </c>
      <c r="F38" s="103" t="s">
        <v>103</v>
      </c>
      <c r="G38" s="103" t="s">
        <v>134</v>
      </c>
      <c r="H38" s="103" t="s">
        <v>135</v>
      </c>
      <c r="I38" s="105">
        <v>234252000</v>
      </c>
      <c r="J38" s="105">
        <v>233858025</v>
      </c>
      <c r="K38" s="106"/>
      <c r="L38" s="123"/>
      <c r="M38" s="123"/>
      <c r="N38" s="123"/>
      <c r="O38" s="105">
        <v>233857952</v>
      </c>
      <c r="P38" s="107"/>
      <c r="Q38" s="107"/>
      <c r="R38" s="105">
        <v>393975</v>
      </c>
      <c r="S38" s="105">
        <v>73</v>
      </c>
      <c r="T38" s="105">
        <v>394048</v>
      </c>
      <c r="U38" s="120"/>
    </row>
    <row r="39" spans="2:22" s="99" customFormat="1" ht="27" customHeight="1" x14ac:dyDescent="0.2">
      <c r="B39" s="112">
        <v>2015</v>
      </c>
      <c r="C39" s="113" t="s">
        <v>152</v>
      </c>
      <c r="D39" s="113" t="s">
        <v>153</v>
      </c>
      <c r="E39" s="113" t="s">
        <v>154</v>
      </c>
      <c r="F39" s="113" t="s">
        <v>103</v>
      </c>
      <c r="G39" s="113" t="s">
        <v>155</v>
      </c>
      <c r="H39" s="113" t="s">
        <v>111</v>
      </c>
      <c r="I39" s="116"/>
      <c r="J39" s="116">
        <v>64097117</v>
      </c>
      <c r="K39" s="133" t="s">
        <v>160</v>
      </c>
      <c r="L39" s="134"/>
      <c r="M39" s="134"/>
      <c r="N39" s="134"/>
      <c r="O39" s="116">
        <v>64097116</v>
      </c>
      <c r="P39" s="135"/>
      <c r="Q39" s="135"/>
      <c r="R39" s="116"/>
      <c r="S39" s="136">
        <v>1</v>
      </c>
      <c r="T39" s="116"/>
      <c r="U39" s="137"/>
    </row>
    <row r="40" spans="2:22" s="99" customFormat="1" ht="27" customHeight="1" x14ac:dyDescent="0.2">
      <c r="B40" s="112">
        <v>2015</v>
      </c>
      <c r="C40" s="113" t="s">
        <v>152</v>
      </c>
      <c r="D40" s="113" t="s">
        <v>153</v>
      </c>
      <c r="E40" s="113" t="s">
        <v>154</v>
      </c>
      <c r="F40" s="113" t="s">
        <v>103</v>
      </c>
      <c r="G40" s="113" t="s">
        <v>155</v>
      </c>
      <c r="H40" s="113" t="s">
        <v>111</v>
      </c>
      <c r="I40" s="116"/>
      <c r="J40" s="116">
        <v>3945106</v>
      </c>
      <c r="K40" s="133" t="s">
        <v>161</v>
      </c>
      <c r="L40" s="134"/>
      <c r="M40" s="134"/>
      <c r="N40" s="134"/>
      <c r="O40" s="116">
        <v>3945106</v>
      </c>
      <c r="P40" s="135"/>
      <c r="Q40" s="135"/>
      <c r="R40" s="116"/>
      <c r="S40" s="116">
        <v>0</v>
      </c>
      <c r="T40" s="116"/>
      <c r="U40" s="137"/>
    </row>
    <row r="41" spans="2:22" s="99" customFormat="1" ht="27" customHeight="1" x14ac:dyDescent="0.2">
      <c r="B41" s="112">
        <v>2015</v>
      </c>
      <c r="C41" s="113" t="s">
        <v>152</v>
      </c>
      <c r="D41" s="113" t="s">
        <v>156</v>
      </c>
      <c r="E41" s="113" t="s">
        <v>154</v>
      </c>
      <c r="F41" s="113" t="s">
        <v>103</v>
      </c>
      <c r="G41" s="113" t="s">
        <v>155</v>
      </c>
      <c r="H41" s="113" t="s">
        <v>111</v>
      </c>
      <c r="I41" s="116"/>
      <c r="J41" s="116">
        <v>20066775</v>
      </c>
      <c r="K41" s="133" t="s">
        <v>162</v>
      </c>
      <c r="L41" s="134"/>
      <c r="M41" s="134"/>
      <c r="N41" s="134"/>
      <c r="O41" s="116">
        <v>19505007</v>
      </c>
      <c r="P41" s="135"/>
      <c r="Q41" s="135"/>
      <c r="R41" s="116"/>
      <c r="S41" s="116">
        <v>561768</v>
      </c>
      <c r="T41" s="116"/>
      <c r="U41" s="137"/>
    </row>
    <row r="42" spans="2:22" s="99" customFormat="1" ht="27" customHeight="1" x14ac:dyDescent="0.2">
      <c r="B42" s="112">
        <v>2015</v>
      </c>
      <c r="C42" s="113" t="s">
        <v>152</v>
      </c>
      <c r="D42" s="113" t="s">
        <v>153</v>
      </c>
      <c r="E42" s="113" t="s">
        <v>154</v>
      </c>
      <c r="F42" s="113" t="s">
        <v>103</v>
      </c>
      <c r="G42" s="113" t="s">
        <v>155</v>
      </c>
      <c r="H42" s="113" t="s">
        <v>111</v>
      </c>
      <c r="I42" s="116"/>
      <c r="J42" s="116">
        <v>274751</v>
      </c>
      <c r="K42" s="133" t="s">
        <v>163</v>
      </c>
      <c r="L42" s="134"/>
      <c r="M42" s="134"/>
      <c r="N42" s="134"/>
      <c r="O42" s="116">
        <v>274751</v>
      </c>
      <c r="P42" s="135"/>
      <c r="Q42" s="135"/>
      <c r="R42" s="116"/>
      <c r="S42" s="116">
        <v>0</v>
      </c>
      <c r="T42" s="116"/>
      <c r="U42" s="137"/>
    </row>
    <row r="43" spans="2:22" s="99" customFormat="1" ht="27" customHeight="1" x14ac:dyDescent="0.2">
      <c r="B43" s="112">
        <v>2015</v>
      </c>
      <c r="C43" s="113" t="s">
        <v>152</v>
      </c>
      <c r="D43" s="113" t="s">
        <v>153</v>
      </c>
      <c r="E43" s="113" t="s">
        <v>154</v>
      </c>
      <c r="F43" s="113" t="s">
        <v>103</v>
      </c>
      <c r="G43" s="113" t="s">
        <v>155</v>
      </c>
      <c r="H43" s="113" t="s">
        <v>111</v>
      </c>
      <c r="I43" s="116"/>
      <c r="J43" s="116">
        <v>4593224</v>
      </c>
      <c r="K43" s="133" t="s">
        <v>164</v>
      </c>
      <c r="L43" s="134"/>
      <c r="M43" s="134"/>
      <c r="N43" s="134"/>
      <c r="O43" s="116">
        <v>4593224</v>
      </c>
      <c r="P43" s="135"/>
      <c r="Q43" s="135"/>
      <c r="R43" s="116"/>
      <c r="S43" s="116">
        <v>0</v>
      </c>
      <c r="T43" s="116"/>
      <c r="U43" s="137"/>
    </row>
    <row r="44" spans="2:22" s="99" customFormat="1" ht="27" customHeight="1" x14ac:dyDescent="0.2">
      <c r="B44" s="100">
        <v>2015</v>
      </c>
      <c r="C44" s="101" t="s">
        <v>152</v>
      </c>
      <c r="D44" s="101" t="s">
        <v>153</v>
      </c>
      <c r="E44" s="102" t="s">
        <v>154</v>
      </c>
      <c r="F44" s="103" t="s">
        <v>103</v>
      </c>
      <c r="G44" s="103" t="s">
        <v>155</v>
      </c>
      <c r="H44" s="103" t="s">
        <v>111</v>
      </c>
      <c r="I44" s="105">
        <v>155750000</v>
      </c>
      <c r="J44" s="105">
        <v>92976973</v>
      </c>
      <c r="K44" s="106"/>
      <c r="L44" s="123"/>
      <c r="M44" s="123"/>
      <c r="N44" s="123"/>
      <c r="O44" s="105">
        <v>92415204</v>
      </c>
      <c r="P44" s="107"/>
      <c r="Q44" s="107"/>
      <c r="R44" s="105">
        <v>62773027</v>
      </c>
      <c r="S44" s="105">
        <v>561769</v>
      </c>
      <c r="T44" s="105">
        <v>63334796</v>
      </c>
      <c r="U44" s="137"/>
    </row>
    <row r="45" spans="2:22" s="99" customFormat="1" ht="27" customHeight="1" x14ac:dyDescent="0.2">
      <c r="B45" s="112">
        <v>2016</v>
      </c>
      <c r="C45" s="113" t="s">
        <v>157</v>
      </c>
      <c r="D45" s="113" t="s">
        <v>158</v>
      </c>
      <c r="E45" s="113" t="s">
        <v>159</v>
      </c>
      <c r="F45" s="113" t="s">
        <v>103</v>
      </c>
      <c r="G45" s="113" t="s">
        <v>155</v>
      </c>
      <c r="H45" s="113" t="s">
        <v>111</v>
      </c>
      <c r="I45" s="128"/>
      <c r="J45" s="128">
        <v>55549835</v>
      </c>
      <c r="K45" s="138" t="s">
        <v>165</v>
      </c>
      <c r="L45" s="134"/>
      <c r="M45" s="134"/>
      <c r="N45" s="134"/>
      <c r="O45" s="128">
        <v>55435468</v>
      </c>
      <c r="P45" s="135"/>
      <c r="Q45" s="135"/>
      <c r="R45" s="128"/>
      <c r="S45" s="128">
        <v>114367</v>
      </c>
      <c r="T45" s="128"/>
      <c r="U45" s="137"/>
    </row>
    <row r="46" spans="2:22" s="99" customFormat="1" ht="27" customHeight="1" x14ac:dyDescent="0.2">
      <c r="B46" s="112">
        <v>2016</v>
      </c>
      <c r="C46" s="113" t="s">
        <v>157</v>
      </c>
      <c r="D46" s="113" t="s">
        <v>158</v>
      </c>
      <c r="E46" s="113" t="s">
        <v>159</v>
      </c>
      <c r="F46" s="113" t="s">
        <v>103</v>
      </c>
      <c r="G46" s="113" t="s">
        <v>155</v>
      </c>
      <c r="H46" s="113" t="s">
        <v>111</v>
      </c>
      <c r="I46" s="128"/>
      <c r="J46" s="128">
        <v>2459639</v>
      </c>
      <c r="K46" s="138" t="s">
        <v>166</v>
      </c>
      <c r="L46" s="134"/>
      <c r="M46" s="134"/>
      <c r="N46" s="134"/>
      <c r="O46" s="128">
        <v>2459639</v>
      </c>
      <c r="P46" s="135"/>
      <c r="Q46" s="135"/>
      <c r="R46" s="128"/>
      <c r="S46" s="128">
        <v>0</v>
      </c>
      <c r="T46" s="128"/>
      <c r="U46" s="137"/>
    </row>
    <row r="47" spans="2:22" s="99" customFormat="1" ht="27" customHeight="1" x14ac:dyDescent="0.2">
      <c r="B47" s="112">
        <v>2016</v>
      </c>
      <c r="C47" s="113" t="s">
        <v>157</v>
      </c>
      <c r="D47" s="113" t="s">
        <v>158</v>
      </c>
      <c r="E47" s="113" t="s">
        <v>159</v>
      </c>
      <c r="F47" s="113" t="s">
        <v>103</v>
      </c>
      <c r="G47" s="113" t="s">
        <v>155</v>
      </c>
      <c r="H47" s="113" t="s">
        <v>111</v>
      </c>
      <c r="I47" s="128"/>
      <c r="J47" s="128">
        <v>9622200</v>
      </c>
      <c r="K47" s="138" t="s">
        <v>167</v>
      </c>
      <c r="L47" s="134"/>
      <c r="M47" s="134"/>
      <c r="N47" s="134"/>
      <c r="O47" s="128">
        <v>9622200</v>
      </c>
      <c r="P47" s="135"/>
      <c r="Q47" s="135"/>
      <c r="R47" s="128"/>
      <c r="S47" s="128">
        <v>0</v>
      </c>
      <c r="T47" s="128"/>
      <c r="U47" s="137"/>
    </row>
    <row r="48" spans="2:22" s="99" customFormat="1" ht="27" customHeight="1" x14ac:dyDescent="0.2">
      <c r="B48" s="112">
        <v>2016</v>
      </c>
      <c r="C48" s="113" t="s">
        <v>157</v>
      </c>
      <c r="D48" s="113" t="s">
        <v>158</v>
      </c>
      <c r="E48" s="113" t="s">
        <v>159</v>
      </c>
      <c r="F48" s="113" t="s">
        <v>103</v>
      </c>
      <c r="G48" s="113" t="s">
        <v>155</v>
      </c>
      <c r="H48" s="113" t="s">
        <v>111</v>
      </c>
      <c r="I48" s="128"/>
      <c r="J48" s="128">
        <v>764462</v>
      </c>
      <c r="K48" s="138" t="s">
        <v>168</v>
      </c>
      <c r="L48" s="134"/>
      <c r="M48" s="134"/>
      <c r="N48" s="134"/>
      <c r="O48" s="128">
        <v>764462</v>
      </c>
      <c r="P48" s="135"/>
      <c r="Q48" s="135"/>
      <c r="R48" s="128"/>
      <c r="S48" s="128">
        <v>0</v>
      </c>
      <c r="T48" s="128"/>
      <c r="U48" s="137"/>
    </row>
    <row r="49" spans="2:21" s="99" customFormat="1" ht="27" customHeight="1" x14ac:dyDescent="0.2">
      <c r="B49" s="100">
        <v>2016</v>
      </c>
      <c r="C49" s="101" t="s">
        <v>157</v>
      </c>
      <c r="D49" s="101" t="s">
        <v>158</v>
      </c>
      <c r="E49" s="102" t="s">
        <v>159</v>
      </c>
      <c r="F49" s="103" t="s">
        <v>103</v>
      </c>
      <c r="G49" s="103" t="s">
        <v>155</v>
      </c>
      <c r="H49" s="103" t="s">
        <v>111</v>
      </c>
      <c r="I49" s="105">
        <v>74900000</v>
      </c>
      <c r="J49" s="105">
        <v>68396136</v>
      </c>
      <c r="K49" s="130"/>
      <c r="L49" s="123"/>
      <c r="M49" s="123"/>
      <c r="N49" s="123"/>
      <c r="O49" s="105">
        <v>68281769</v>
      </c>
      <c r="P49" s="107"/>
      <c r="Q49" s="107"/>
      <c r="R49" s="105">
        <v>6503864</v>
      </c>
      <c r="S49" s="105">
        <v>114367</v>
      </c>
      <c r="T49" s="105">
        <v>6618231</v>
      </c>
      <c r="U49" s="137"/>
    </row>
    <row r="50" spans="2:21" s="99" customFormat="1" ht="27" customHeight="1" x14ac:dyDescent="0.2">
      <c r="B50" s="112">
        <v>2015</v>
      </c>
      <c r="C50" s="113" t="s">
        <v>169</v>
      </c>
      <c r="D50" s="113" t="s">
        <v>170</v>
      </c>
      <c r="E50" s="113" t="s">
        <v>171</v>
      </c>
      <c r="F50" s="113" t="s">
        <v>103</v>
      </c>
      <c r="G50" s="113" t="s">
        <v>155</v>
      </c>
      <c r="H50" s="113" t="s">
        <v>111</v>
      </c>
      <c r="I50" s="128"/>
      <c r="J50" s="128">
        <v>997009560</v>
      </c>
      <c r="K50" s="139" t="s">
        <v>177</v>
      </c>
      <c r="L50" s="134"/>
      <c r="M50" s="134"/>
      <c r="N50" s="134"/>
      <c r="O50" s="128">
        <v>997009560</v>
      </c>
      <c r="P50" s="135"/>
      <c r="Q50" s="135"/>
      <c r="R50" s="128"/>
      <c r="S50" s="128">
        <v>0</v>
      </c>
      <c r="T50" s="128"/>
      <c r="U50" s="137"/>
    </row>
    <row r="51" spans="2:21" s="99" customFormat="1" ht="27" customHeight="1" x14ac:dyDescent="0.2">
      <c r="B51" s="100">
        <v>2015</v>
      </c>
      <c r="C51" s="101" t="s">
        <v>169</v>
      </c>
      <c r="D51" s="101" t="s">
        <v>170</v>
      </c>
      <c r="E51" s="102" t="s">
        <v>171</v>
      </c>
      <c r="F51" s="103" t="s">
        <v>103</v>
      </c>
      <c r="G51" s="103" t="s">
        <v>155</v>
      </c>
      <c r="H51" s="103" t="s">
        <v>111</v>
      </c>
      <c r="I51" s="105">
        <v>997855200</v>
      </c>
      <c r="J51" s="105">
        <v>997009560</v>
      </c>
      <c r="K51" s="130"/>
      <c r="L51" s="123"/>
      <c r="M51" s="123"/>
      <c r="N51" s="123"/>
      <c r="O51" s="105">
        <v>997009560</v>
      </c>
      <c r="P51" s="107"/>
      <c r="Q51" s="107"/>
      <c r="R51" s="105">
        <v>845640</v>
      </c>
      <c r="S51" s="105">
        <v>0</v>
      </c>
      <c r="T51" s="105">
        <v>845640</v>
      </c>
      <c r="U51" s="137"/>
    </row>
    <row r="52" spans="2:21" s="99" customFormat="1" ht="27" customHeight="1" x14ac:dyDescent="0.2">
      <c r="B52" s="112">
        <v>2015</v>
      </c>
      <c r="C52" s="113" t="s">
        <v>172</v>
      </c>
      <c r="D52" s="113" t="s">
        <v>173</v>
      </c>
      <c r="E52" s="113" t="s">
        <v>174</v>
      </c>
      <c r="F52" s="113" t="s">
        <v>103</v>
      </c>
      <c r="G52" s="113" t="s">
        <v>125</v>
      </c>
      <c r="H52" s="113" t="s">
        <v>105</v>
      </c>
      <c r="I52" s="128">
        <v>16275359.609999999</v>
      </c>
      <c r="J52" s="128">
        <v>10637759</v>
      </c>
      <c r="K52" s="139" t="s">
        <v>178</v>
      </c>
      <c r="L52" s="134"/>
      <c r="M52" s="134"/>
      <c r="N52" s="134"/>
      <c r="O52" s="128">
        <v>10637759</v>
      </c>
      <c r="P52" s="135"/>
      <c r="Q52" s="135"/>
      <c r="R52" s="128"/>
      <c r="S52" s="128"/>
      <c r="T52" s="128"/>
      <c r="U52" s="137"/>
    </row>
    <row r="53" spans="2:21" s="99" customFormat="1" ht="27" customHeight="1" x14ac:dyDescent="0.2">
      <c r="B53" s="112">
        <v>2015</v>
      </c>
      <c r="C53" s="113" t="s">
        <v>172</v>
      </c>
      <c r="D53" s="113" t="s">
        <v>173</v>
      </c>
      <c r="E53" s="113" t="s">
        <v>174</v>
      </c>
      <c r="F53" s="113" t="s">
        <v>103</v>
      </c>
      <c r="G53" s="113" t="s">
        <v>125</v>
      </c>
      <c r="H53" s="113" t="s">
        <v>105</v>
      </c>
      <c r="I53" s="128"/>
      <c r="J53" s="128">
        <v>5637600</v>
      </c>
      <c r="K53" s="139" t="s">
        <v>177</v>
      </c>
      <c r="L53" s="134"/>
      <c r="M53" s="134"/>
      <c r="N53" s="134"/>
      <c r="O53" s="128">
        <v>5637600</v>
      </c>
      <c r="P53" s="135"/>
      <c r="Q53" s="135"/>
      <c r="R53" s="128"/>
      <c r="S53" s="128"/>
      <c r="T53" s="128"/>
      <c r="U53" s="137"/>
    </row>
    <row r="54" spans="2:21" s="99" customFormat="1" ht="27" customHeight="1" x14ac:dyDescent="0.2">
      <c r="B54" s="100">
        <v>2015</v>
      </c>
      <c r="C54" s="101" t="s">
        <v>172</v>
      </c>
      <c r="D54" s="101" t="s">
        <v>173</v>
      </c>
      <c r="E54" s="102" t="s">
        <v>174</v>
      </c>
      <c r="F54" s="140" t="s">
        <v>103</v>
      </c>
      <c r="G54" s="103" t="s">
        <v>125</v>
      </c>
      <c r="H54" s="103" t="s">
        <v>105</v>
      </c>
      <c r="I54" s="105">
        <v>16275359.609999999</v>
      </c>
      <c r="J54" s="141">
        <v>16275359</v>
      </c>
      <c r="K54" s="130"/>
      <c r="L54" s="123"/>
      <c r="M54" s="123"/>
      <c r="N54" s="123"/>
      <c r="O54" s="142">
        <v>16275359</v>
      </c>
      <c r="P54" s="107"/>
      <c r="Q54" s="107"/>
      <c r="R54" s="143">
        <v>0.60999999940395355</v>
      </c>
      <c r="S54" s="105">
        <v>0</v>
      </c>
      <c r="T54" s="105">
        <v>0.60999999940395355</v>
      </c>
      <c r="U54" s="137"/>
    </row>
    <row r="55" spans="2:21" s="99" customFormat="1" ht="27" customHeight="1" x14ac:dyDescent="0.2">
      <c r="B55" s="112">
        <v>2015</v>
      </c>
      <c r="C55" s="113" t="s">
        <v>175</v>
      </c>
      <c r="D55" s="113" t="s">
        <v>176</v>
      </c>
      <c r="E55" s="113" t="s">
        <v>171</v>
      </c>
      <c r="F55" s="113" t="s">
        <v>103</v>
      </c>
      <c r="G55" s="113" t="s">
        <v>155</v>
      </c>
      <c r="H55" s="113" t="s">
        <v>111</v>
      </c>
      <c r="I55" s="128"/>
      <c r="J55" s="128">
        <v>250484206</v>
      </c>
      <c r="K55" s="139" t="s">
        <v>177</v>
      </c>
      <c r="L55" s="134"/>
      <c r="M55" s="134"/>
      <c r="N55" s="134"/>
      <c r="O55" s="128">
        <v>250484206</v>
      </c>
      <c r="P55" s="135"/>
      <c r="Q55" s="135"/>
      <c r="R55" s="128"/>
      <c r="S55" s="128">
        <v>0</v>
      </c>
      <c r="T55" s="128"/>
      <c r="U55" s="137"/>
    </row>
    <row r="56" spans="2:21" s="99" customFormat="1" ht="27" customHeight="1" x14ac:dyDescent="0.2">
      <c r="B56" s="112">
        <v>2015</v>
      </c>
      <c r="C56" s="113" t="s">
        <v>175</v>
      </c>
      <c r="D56" s="113" t="s">
        <v>176</v>
      </c>
      <c r="E56" s="113" t="s">
        <v>171</v>
      </c>
      <c r="F56" s="113" t="s">
        <v>103</v>
      </c>
      <c r="G56" s="113" t="s">
        <v>155</v>
      </c>
      <c r="H56" s="113" t="s">
        <v>111</v>
      </c>
      <c r="I56" s="128"/>
      <c r="J56" s="128">
        <v>208397801</v>
      </c>
      <c r="K56" s="139" t="s">
        <v>179</v>
      </c>
      <c r="L56" s="134"/>
      <c r="M56" s="134"/>
      <c r="N56" s="134"/>
      <c r="O56" s="128">
        <v>208397801</v>
      </c>
      <c r="P56" s="135"/>
      <c r="Q56" s="135"/>
      <c r="R56" s="128"/>
      <c r="S56" s="128">
        <v>0</v>
      </c>
      <c r="T56" s="128"/>
      <c r="U56" s="137"/>
    </row>
    <row r="57" spans="2:21" s="99" customFormat="1" ht="27" customHeight="1" x14ac:dyDescent="0.2">
      <c r="B57" s="112">
        <v>2015</v>
      </c>
      <c r="C57" s="113" t="s">
        <v>175</v>
      </c>
      <c r="D57" s="113" t="s">
        <v>176</v>
      </c>
      <c r="E57" s="113" t="s">
        <v>171</v>
      </c>
      <c r="F57" s="113" t="s">
        <v>103</v>
      </c>
      <c r="G57" s="113" t="s">
        <v>155</v>
      </c>
      <c r="H57" s="113" t="s">
        <v>111</v>
      </c>
      <c r="I57" s="128"/>
      <c r="J57" s="128">
        <v>142968845</v>
      </c>
      <c r="K57" s="139" t="s">
        <v>180</v>
      </c>
      <c r="L57" s="134"/>
      <c r="M57" s="134"/>
      <c r="N57" s="134"/>
      <c r="O57" s="128">
        <v>142968845</v>
      </c>
      <c r="P57" s="135"/>
      <c r="Q57" s="135"/>
      <c r="R57" s="128"/>
      <c r="S57" s="128">
        <v>0</v>
      </c>
      <c r="T57" s="128"/>
      <c r="U57" s="137"/>
    </row>
    <row r="58" spans="2:21" s="99" customFormat="1" ht="27" customHeight="1" x14ac:dyDescent="0.2">
      <c r="B58" s="100">
        <v>2015</v>
      </c>
      <c r="C58" s="101" t="s">
        <v>175</v>
      </c>
      <c r="D58" s="101" t="s">
        <v>176</v>
      </c>
      <c r="E58" s="102" t="s">
        <v>171</v>
      </c>
      <c r="F58" s="103" t="s">
        <v>103</v>
      </c>
      <c r="G58" s="103" t="s">
        <v>155</v>
      </c>
      <c r="H58" s="103" t="s">
        <v>111</v>
      </c>
      <c r="I58" s="105">
        <v>601873408</v>
      </c>
      <c r="J58" s="105">
        <v>601850852</v>
      </c>
      <c r="K58" s="106"/>
      <c r="L58" s="123"/>
      <c r="M58" s="123"/>
      <c r="N58" s="123"/>
      <c r="O58" s="105">
        <v>601850852</v>
      </c>
      <c r="P58" s="107"/>
      <c r="Q58" s="107"/>
      <c r="R58" s="105">
        <v>22556</v>
      </c>
      <c r="S58" s="105">
        <v>0</v>
      </c>
      <c r="T58" s="105">
        <v>22556</v>
      </c>
      <c r="U58" s="137"/>
    </row>
    <row r="59" spans="2:21" s="99" customFormat="1" ht="27" customHeight="1" x14ac:dyDescent="0.2">
      <c r="B59" s="112">
        <v>2016</v>
      </c>
      <c r="C59" s="113" t="s">
        <v>181</v>
      </c>
      <c r="D59" s="113" t="s">
        <v>182</v>
      </c>
      <c r="E59" s="113" t="s">
        <v>183</v>
      </c>
      <c r="F59" s="113" t="s">
        <v>103</v>
      </c>
      <c r="G59" s="113" t="s">
        <v>155</v>
      </c>
      <c r="H59" s="113" t="s">
        <v>111</v>
      </c>
      <c r="I59" s="128"/>
      <c r="J59" s="128">
        <v>95400000</v>
      </c>
      <c r="K59" s="138" t="s">
        <v>195</v>
      </c>
      <c r="L59" s="134"/>
      <c r="M59" s="134"/>
      <c r="N59" s="134"/>
      <c r="O59" s="128">
        <v>95400000</v>
      </c>
      <c r="P59" s="135"/>
      <c r="Q59" s="135"/>
      <c r="R59" s="128"/>
      <c r="S59" s="128">
        <v>0</v>
      </c>
      <c r="T59" s="128"/>
      <c r="U59" s="137"/>
    </row>
    <row r="60" spans="2:21" s="99" customFormat="1" ht="27" customHeight="1" x14ac:dyDescent="0.2">
      <c r="B60" s="112">
        <v>2016</v>
      </c>
      <c r="C60" s="113" t="s">
        <v>181</v>
      </c>
      <c r="D60" s="113" t="s">
        <v>182</v>
      </c>
      <c r="E60" s="113" t="s">
        <v>183</v>
      </c>
      <c r="F60" s="113" t="s">
        <v>103</v>
      </c>
      <c r="G60" s="113" t="s">
        <v>155</v>
      </c>
      <c r="H60" s="113" t="s">
        <v>111</v>
      </c>
      <c r="I60" s="128"/>
      <c r="J60" s="128">
        <v>27399362</v>
      </c>
      <c r="K60" s="138" t="s">
        <v>196</v>
      </c>
      <c r="L60" s="134"/>
      <c r="M60" s="134"/>
      <c r="N60" s="134"/>
      <c r="O60" s="128">
        <v>27399362</v>
      </c>
      <c r="P60" s="135"/>
      <c r="Q60" s="135"/>
      <c r="R60" s="128"/>
      <c r="S60" s="128">
        <v>0</v>
      </c>
      <c r="T60" s="128"/>
      <c r="U60" s="137"/>
    </row>
    <row r="61" spans="2:21" s="99" customFormat="1" ht="27" customHeight="1" x14ac:dyDescent="0.2">
      <c r="B61" s="100">
        <v>2016</v>
      </c>
      <c r="C61" s="101" t="s">
        <v>181</v>
      </c>
      <c r="D61" s="101" t="s">
        <v>182</v>
      </c>
      <c r="E61" s="102" t="s">
        <v>183</v>
      </c>
      <c r="F61" s="103" t="s">
        <v>103</v>
      </c>
      <c r="G61" s="103" t="s">
        <v>155</v>
      </c>
      <c r="H61" s="103" t="s">
        <v>111</v>
      </c>
      <c r="I61" s="105">
        <v>122800000</v>
      </c>
      <c r="J61" s="105">
        <v>122799362</v>
      </c>
      <c r="K61" s="106"/>
      <c r="L61" s="123"/>
      <c r="M61" s="123"/>
      <c r="N61" s="123"/>
      <c r="O61" s="105">
        <v>122799362</v>
      </c>
      <c r="P61" s="107"/>
      <c r="Q61" s="107"/>
      <c r="R61" s="105">
        <v>638</v>
      </c>
      <c r="S61" s="105">
        <v>0</v>
      </c>
      <c r="T61" s="105">
        <v>638</v>
      </c>
      <c r="U61" s="137"/>
    </row>
    <row r="62" spans="2:21" s="99" customFormat="1" ht="27" customHeight="1" x14ac:dyDescent="0.2">
      <c r="B62" s="112">
        <v>2016</v>
      </c>
      <c r="C62" s="113" t="s">
        <v>184</v>
      </c>
      <c r="D62" s="113" t="s">
        <v>185</v>
      </c>
      <c r="E62" s="113" t="s">
        <v>186</v>
      </c>
      <c r="F62" s="113" t="s">
        <v>103</v>
      </c>
      <c r="G62" s="113" t="s">
        <v>125</v>
      </c>
      <c r="H62" s="113" t="s">
        <v>187</v>
      </c>
      <c r="I62" s="128"/>
      <c r="J62" s="128">
        <v>10260998</v>
      </c>
      <c r="K62" s="138" t="s">
        <v>197</v>
      </c>
      <c r="L62" s="134"/>
      <c r="M62" s="134"/>
      <c r="N62" s="134"/>
      <c r="O62" s="128">
        <v>10260997</v>
      </c>
      <c r="P62" s="135"/>
      <c r="Q62" s="135"/>
      <c r="R62" s="128"/>
      <c r="S62" s="128">
        <v>0</v>
      </c>
      <c r="T62" s="128"/>
      <c r="U62" s="137"/>
    </row>
    <row r="63" spans="2:21" s="99" customFormat="1" ht="27" customHeight="1" x14ac:dyDescent="0.2">
      <c r="B63" s="112">
        <v>2016</v>
      </c>
      <c r="C63" s="113" t="s">
        <v>184</v>
      </c>
      <c r="D63" s="113" t="s">
        <v>185</v>
      </c>
      <c r="E63" s="113" t="s">
        <v>186</v>
      </c>
      <c r="F63" s="113" t="s">
        <v>103</v>
      </c>
      <c r="G63" s="113" t="s">
        <v>125</v>
      </c>
      <c r="H63" s="113" t="s">
        <v>187</v>
      </c>
      <c r="I63" s="128"/>
      <c r="J63" s="128">
        <v>49126000</v>
      </c>
      <c r="K63" s="138" t="s">
        <v>198</v>
      </c>
      <c r="L63" s="134"/>
      <c r="M63" s="134"/>
      <c r="N63" s="134"/>
      <c r="O63" s="128">
        <v>49126000</v>
      </c>
      <c r="P63" s="135"/>
      <c r="Q63" s="135"/>
      <c r="R63" s="128"/>
      <c r="S63" s="128">
        <v>0</v>
      </c>
      <c r="T63" s="128"/>
      <c r="U63" s="137"/>
    </row>
    <row r="64" spans="2:21" s="99" customFormat="1" ht="27" customHeight="1" x14ac:dyDescent="0.2">
      <c r="B64" s="112">
        <v>2016</v>
      </c>
      <c r="C64" s="113" t="s">
        <v>184</v>
      </c>
      <c r="D64" s="113" t="s">
        <v>185</v>
      </c>
      <c r="E64" s="113" t="s">
        <v>186</v>
      </c>
      <c r="F64" s="113" t="s">
        <v>103</v>
      </c>
      <c r="G64" s="113" t="s">
        <v>125</v>
      </c>
      <c r="H64" s="113" t="s">
        <v>187</v>
      </c>
      <c r="I64" s="128"/>
      <c r="J64" s="128">
        <v>2500000</v>
      </c>
      <c r="K64" s="138" t="s">
        <v>199</v>
      </c>
      <c r="L64" s="134"/>
      <c r="M64" s="134"/>
      <c r="N64" s="134"/>
      <c r="O64" s="128">
        <v>2500000</v>
      </c>
      <c r="P64" s="135"/>
      <c r="Q64" s="135"/>
      <c r="R64" s="128"/>
      <c r="S64" s="128">
        <v>0</v>
      </c>
      <c r="T64" s="128"/>
      <c r="U64" s="137"/>
    </row>
    <row r="65" spans="2:21" s="99" customFormat="1" ht="27" customHeight="1" x14ac:dyDescent="0.2">
      <c r="B65" s="100">
        <v>2016</v>
      </c>
      <c r="C65" s="101" t="s">
        <v>184</v>
      </c>
      <c r="D65" s="101" t="s">
        <v>185</v>
      </c>
      <c r="E65" s="102" t="s">
        <v>186</v>
      </c>
      <c r="F65" s="103" t="s">
        <v>103</v>
      </c>
      <c r="G65" s="103" t="s">
        <v>125</v>
      </c>
      <c r="H65" s="103" t="s">
        <v>188</v>
      </c>
      <c r="I65" s="105">
        <v>69255520</v>
      </c>
      <c r="J65" s="105">
        <v>61886998</v>
      </c>
      <c r="K65" s="106"/>
      <c r="L65" s="123"/>
      <c r="M65" s="123"/>
      <c r="N65" s="123"/>
      <c r="O65" s="105">
        <v>61886997</v>
      </c>
      <c r="P65" s="107"/>
      <c r="Q65" s="107"/>
      <c r="R65" s="105">
        <v>7368522</v>
      </c>
      <c r="S65" s="105">
        <v>0</v>
      </c>
      <c r="T65" s="105">
        <v>7368522</v>
      </c>
      <c r="U65" s="137"/>
    </row>
    <row r="66" spans="2:21" s="99" customFormat="1" ht="27" customHeight="1" x14ac:dyDescent="0.2">
      <c r="B66" s="112">
        <v>2016</v>
      </c>
      <c r="C66" s="113" t="s">
        <v>189</v>
      </c>
      <c r="D66" s="113" t="s">
        <v>190</v>
      </c>
      <c r="E66" s="113" t="s">
        <v>143</v>
      </c>
      <c r="F66" s="113" t="s">
        <v>103</v>
      </c>
      <c r="G66" s="113" t="s">
        <v>104</v>
      </c>
      <c r="H66" s="114" t="s">
        <v>187</v>
      </c>
      <c r="I66" s="116"/>
      <c r="J66" s="116">
        <v>1106000000</v>
      </c>
      <c r="K66" s="114" t="s">
        <v>200</v>
      </c>
      <c r="L66" s="134"/>
      <c r="M66" s="134"/>
      <c r="N66" s="134"/>
      <c r="O66" s="116">
        <v>1105999920</v>
      </c>
      <c r="P66" s="135"/>
      <c r="Q66" s="135"/>
      <c r="R66" s="116"/>
      <c r="S66" s="116">
        <v>80</v>
      </c>
      <c r="T66" s="116"/>
      <c r="U66" s="137"/>
    </row>
    <row r="67" spans="2:21" s="99" customFormat="1" ht="27" customHeight="1" x14ac:dyDescent="0.2">
      <c r="B67" s="100">
        <v>2016</v>
      </c>
      <c r="C67" s="101" t="s">
        <v>189</v>
      </c>
      <c r="D67" s="101" t="s">
        <v>190</v>
      </c>
      <c r="E67" s="102" t="s">
        <v>143</v>
      </c>
      <c r="F67" s="103" t="s">
        <v>103</v>
      </c>
      <c r="G67" s="103" t="s">
        <v>191</v>
      </c>
      <c r="H67" s="103" t="s">
        <v>187</v>
      </c>
      <c r="I67" s="105">
        <v>1106000000</v>
      </c>
      <c r="J67" s="105">
        <v>1106000000</v>
      </c>
      <c r="K67" s="106"/>
      <c r="L67" s="123"/>
      <c r="M67" s="123"/>
      <c r="N67" s="123"/>
      <c r="O67" s="105">
        <v>1105999920</v>
      </c>
      <c r="P67" s="107"/>
      <c r="Q67" s="107"/>
      <c r="R67" s="105">
        <v>0</v>
      </c>
      <c r="S67" s="105">
        <v>80</v>
      </c>
      <c r="T67" s="105">
        <v>80</v>
      </c>
      <c r="U67" s="137"/>
    </row>
    <row r="68" spans="2:21" s="99" customFormat="1" ht="27" customHeight="1" x14ac:dyDescent="0.2">
      <c r="B68" s="112">
        <v>2016</v>
      </c>
      <c r="C68" s="113" t="s">
        <v>192</v>
      </c>
      <c r="D68" s="113" t="s">
        <v>193</v>
      </c>
      <c r="E68" s="113" t="s">
        <v>194</v>
      </c>
      <c r="F68" s="113" t="s">
        <v>103</v>
      </c>
      <c r="G68" s="113" t="s">
        <v>125</v>
      </c>
      <c r="H68" s="114" t="s">
        <v>111</v>
      </c>
      <c r="I68" s="116"/>
      <c r="J68" s="116">
        <v>0</v>
      </c>
      <c r="K68" s="144"/>
      <c r="L68" s="134"/>
      <c r="M68" s="134"/>
      <c r="N68" s="134"/>
      <c r="O68" s="116">
        <v>0</v>
      </c>
      <c r="P68" s="135"/>
      <c r="Q68" s="135"/>
      <c r="R68" s="116"/>
      <c r="S68" s="116">
        <v>0</v>
      </c>
      <c r="T68" s="116"/>
      <c r="U68" s="137"/>
    </row>
    <row r="69" spans="2:21" s="99" customFormat="1" ht="27" customHeight="1" x14ac:dyDescent="0.2">
      <c r="B69" s="145">
        <v>2016</v>
      </c>
      <c r="C69" s="103" t="s">
        <v>192</v>
      </c>
      <c r="D69" s="103" t="s">
        <v>193</v>
      </c>
      <c r="E69" s="103" t="s">
        <v>194</v>
      </c>
      <c r="F69" s="103" t="s">
        <v>103</v>
      </c>
      <c r="G69" s="103" t="s">
        <v>125</v>
      </c>
      <c r="H69" s="102" t="s">
        <v>111</v>
      </c>
      <c r="I69" s="105">
        <v>33085332</v>
      </c>
      <c r="J69" s="105">
        <v>0</v>
      </c>
      <c r="K69" s="106"/>
      <c r="L69" s="123"/>
      <c r="M69" s="123"/>
      <c r="N69" s="123"/>
      <c r="O69" s="105">
        <v>0</v>
      </c>
      <c r="P69" s="107"/>
      <c r="Q69" s="107"/>
      <c r="R69" s="105">
        <v>33085332</v>
      </c>
      <c r="S69" s="105">
        <v>0</v>
      </c>
      <c r="T69" s="105">
        <v>33085332</v>
      </c>
      <c r="U69" s="137"/>
    </row>
    <row r="70" spans="2:21" s="99" customFormat="1" ht="27" customHeight="1" x14ac:dyDescent="0.2">
      <c r="B70" s="112">
        <v>2016</v>
      </c>
      <c r="C70" s="113" t="s">
        <v>192</v>
      </c>
      <c r="D70" s="113" t="s">
        <v>193</v>
      </c>
      <c r="E70" s="113" t="s">
        <v>194</v>
      </c>
      <c r="F70" s="113" t="s">
        <v>103</v>
      </c>
      <c r="G70" s="113" t="s">
        <v>125</v>
      </c>
      <c r="H70" s="114" t="s">
        <v>105</v>
      </c>
      <c r="I70" s="116"/>
      <c r="J70" s="116">
        <v>0</v>
      </c>
      <c r="K70" s="114"/>
      <c r="L70" s="134"/>
      <c r="M70" s="134"/>
      <c r="N70" s="134"/>
      <c r="O70" s="116">
        <v>0</v>
      </c>
      <c r="P70" s="135"/>
      <c r="Q70" s="135"/>
      <c r="R70" s="116"/>
      <c r="S70" s="116">
        <v>0</v>
      </c>
      <c r="T70" s="116"/>
      <c r="U70" s="137"/>
    </row>
    <row r="71" spans="2:21" s="99" customFormat="1" ht="27" customHeight="1" x14ac:dyDescent="0.2">
      <c r="B71" s="145">
        <v>2016</v>
      </c>
      <c r="C71" s="103" t="s">
        <v>192</v>
      </c>
      <c r="D71" s="103" t="s">
        <v>193</v>
      </c>
      <c r="E71" s="103" t="s">
        <v>194</v>
      </c>
      <c r="F71" s="103" t="s">
        <v>103</v>
      </c>
      <c r="G71" s="103" t="s">
        <v>125</v>
      </c>
      <c r="H71" s="102" t="s">
        <v>105</v>
      </c>
      <c r="I71" s="105">
        <v>429000000</v>
      </c>
      <c r="J71" s="105">
        <v>0</v>
      </c>
      <c r="K71" s="106"/>
      <c r="L71" s="123"/>
      <c r="M71" s="123"/>
      <c r="N71" s="123"/>
      <c r="O71" s="105">
        <v>0</v>
      </c>
      <c r="P71" s="107"/>
      <c r="Q71" s="107"/>
      <c r="R71" s="105">
        <v>429000000</v>
      </c>
      <c r="S71" s="105">
        <v>0</v>
      </c>
      <c r="T71" s="105">
        <v>429000000</v>
      </c>
      <c r="U71" s="137"/>
    </row>
    <row r="72" spans="2:21" s="99" customFormat="1" ht="27" customHeight="1" x14ac:dyDescent="0.2">
      <c r="B72" s="112">
        <v>2016</v>
      </c>
      <c r="C72" s="113" t="s">
        <v>201</v>
      </c>
      <c r="D72" s="113" t="s">
        <v>202</v>
      </c>
      <c r="E72" s="113" t="s">
        <v>203</v>
      </c>
      <c r="F72" s="113" t="s">
        <v>103</v>
      </c>
      <c r="G72" s="113" t="s">
        <v>155</v>
      </c>
      <c r="H72" s="114" t="s">
        <v>111</v>
      </c>
      <c r="I72" s="116"/>
      <c r="J72" s="116">
        <v>1689832</v>
      </c>
      <c r="K72" s="114" t="s">
        <v>204</v>
      </c>
      <c r="L72" s="134"/>
      <c r="M72" s="134"/>
      <c r="N72" s="134"/>
      <c r="O72" s="116">
        <v>1689832</v>
      </c>
      <c r="P72" s="135"/>
      <c r="Q72" s="135"/>
      <c r="R72" s="116"/>
      <c r="S72" s="116">
        <v>0</v>
      </c>
      <c r="T72" s="116"/>
      <c r="U72" s="137"/>
    </row>
    <row r="73" spans="2:21" s="99" customFormat="1" ht="27" customHeight="1" x14ac:dyDescent="0.2">
      <c r="B73" s="112">
        <v>2016</v>
      </c>
      <c r="C73" s="113" t="s">
        <v>201</v>
      </c>
      <c r="D73" s="113" t="s">
        <v>202</v>
      </c>
      <c r="E73" s="113" t="s">
        <v>203</v>
      </c>
      <c r="F73" s="113" t="s">
        <v>103</v>
      </c>
      <c r="G73" s="113" t="s">
        <v>155</v>
      </c>
      <c r="H73" s="114" t="s">
        <v>111</v>
      </c>
      <c r="I73" s="116"/>
      <c r="J73" s="116">
        <v>2644503</v>
      </c>
      <c r="K73" s="114" t="s">
        <v>204</v>
      </c>
      <c r="L73" s="134"/>
      <c r="M73" s="134"/>
      <c r="N73" s="134"/>
      <c r="O73" s="116">
        <v>2644503</v>
      </c>
      <c r="P73" s="135"/>
      <c r="Q73" s="135"/>
      <c r="R73" s="116"/>
      <c r="S73" s="116">
        <v>0</v>
      </c>
      <c r="T73" s="116"/>
      <c r="U73" s="137"/>
    </row>
    <row r="74" spans="2:21" s="99" customFormat="1" ht="27" customHeight="1" x14ac:dyDescent="0.2">
      <c r="B74" s="112">
        <v>2016</v>
      </c>
      <c r="C74" s="113" t="s">
        <v>201</v>
      </c>
      <c r="D74" s="113" t="s">
        <v>202</v>
      </c>
      <c r="E74" s="113" t="s">
        <v>203</v>
      </c>
      <c r="F74" s="113" t="s">
        <v>103</v>
      </c>
      <c r="G74" s="113" t="s">
        <v>155</v>
      </c>
      <c r="H74" s="114" t="s">
        <v>111</v>
      </c>
      <c r="I74" s="116"/>
      <c r="J74" s="116">
        <v>2967482</v>
      </c>
      <c r="K74" s="114" t="s">
        <v>204</v>
      </c>
      <c r="L74" s="134"/>
      <c r="M74" s="134"/>
      <c r="N74" s="134"/>
      <c r="O74" s="116">
        <v>2967482</v>
      </c>
      <c r="P74" s="135"/>
      <c r="Q74" s="135"/>
      <c r="R74" s="116"/>
      <c r="S74" s="116">
        <v>0</v>
      </c>
      <c r="T74" s="116"/>
      <c r="U74" s="137"/>
    </row>
    <row r="75" spans="2:21" s="99" customFormat="1" ht="27" customHeight="1" x14ac:dyDescent="0.2">
      <c r="B75" s="112">
        <v>2016</v>
      </c>
      <c r="C75" s="113" t="s">
        <v>201</v>
      </c>
      <c r="D75" s="113" t="s">
        <v>202</v>
      </c>
      <c r="E75" s="113" t="s">
        <v>203</v>
      </c>
      <c r="F75" s="113" t="s">
        <v>103</v>
      </c>
      <c r="G75" s="113" t="s">
        <v>155</v>
      </c>
      <c r="H75" s="114" t="s">
        <v>111</v>
      </c>
      <c r="I75" s="116"/>
      <c r="J75" s="116">
        <v>1928369</v>
      </c>
      <c r="K75" s="114" t="s">
        <v>204</v>
      </c>
      <c r="L75" s="134"/>
      <c r="M75" s="134"/>
      <c r="N75" s="134"/>
      <c r="O75" s="116">
        <v>1928369</v>
      </c>
      <c r="P75" s="135"/>
      <c r="Q75" s="135"/>
      <c r="R75" s="116"/>
      <c r="S75" s="116">
        <v>0</v>
      </c>
      <c r="T75" s="116"/>
      <c r="U75" s="137"/>
    </row>
    <row r="76" spans="2:21" s="99" customFormat="1" ht="27" customHeight="1" x14ac:dyDescent="0.2">
      <c r="B76" s="112">
        <v>2016</v>
      </c>
      <c r="C76" s="113" t="s">
        <v>201</v>
      </c>
      <c r="D76" s="113" t="s">
        <v>202</v>
      </c>
      <c r="E76" s="113" t="s">
        <v>203</v>
      </c>
      <c r="F76" s="113" t="s">
        <v>103</v>
      </c>
      <c r="G76" s="113" t="s">
        <v>155</v>
      </c>
      <c r="H76" s="114" t="s">
        <v>111</v>
      </c>
      <c r="I76" s="116"/>
      <c r="J76" s="116">
        <v>1865532</v>
      </c>
      <c r="K76" s="114" t="s">
        <v>204</v>
      </c>
      <c r="L76" s="134"/>
      <c r="M76" s="134"/>
      <c r="N76" s="134"/>
      <c r="O76" s="116">
        <v>1865532</v>
      </c>
      <c r="P76" s="135"/>
      <c r="Q76" s="135"/>
      <c r="R76" s="116"/>
      <c r="S76" s="116">
        <v>0</v>
      </c>
      <c r="T76" s="116"/>
      <c r="U76" s="137"/>
    </row>
    <row r="77" spans="2:21" s="99" customFormat="1" ht="27" customHeight="1" x14ac:dyDescent="0.2">
      <c r="B77" s="112">
        <v>2016</v>
      </c>
      <c r="C77" s="113" t="s">
        <v>201</v>
      </c>
      <c r="D77" s="113" t="s">
        <v>202</v>
      </c>
      <c r="E77" s="113" t="s">
        <v>203</v>
      </c>
      <c r="F77" s="113" t="s">
        <v>103</v>
      </c>
      <c r="G77" s="113" t="s">
        <v>155</v>
      </c>
      <c r="H77" s="114" t="s">
        <v>111</v>
      </c>
      <c r="I77" s="116"/>
      <c r="J77" s="116">
        <v>1725732</v>
      </c>
      <c r="K77" s="114" t="s">
        <v>204</v>
      </c>
      <c r="L77" s="134"/>
      <c r="M77" s="134"/>
      <c r="N77" s="134"/>
      <c r="O77" s="116">
        <v>1725732</v>
      </c>
      <c r="P77" s="135"/>
      <c r="Q77" s="135"/>
      <c r="R77" s="116"/>
      <c r="S77" s="116">
        <v>0</v>
      </c>
      <c r="T77" s="116"/>
      <c r="U77" s="137"/>
    </row>
    <row r="78" spans="2:21" s="99" customFormat="1" ht="27" customHeight="1" x14ac:dyDescent="0.2">
      <c r="B78" s="112">
        <v>2016</v>
      </c>
      <c r="C78" s="113" t="s">
        <v>201</v>
      </c>
      <c r="D78" s="113" t="s">
        <v>202</v>
      </c>
      <c r="E78" s="113" t="s">
        <v>203</v>
      </c>
      <c r="F78" s="113" t="s">
        <v>103</v>
      </c>
      <c r="G78" s="113" t="s">
        <v>155</v>
      </c>
      <c r="H78" s="114" t="s">
        <v>111</v>
      </c>
      <c r="I78" s="116"/>
      <c r="J78" s="116">
        <v>1764532</v>
      </c>
      <c r="K78" s="114" t="s">
        <v>204</v>
      </c>
      <c r="L78" s="134"/>
      <c r="M78" s="134"/>
      <c r="N78" s="134"/>
      <c r="O78" s="116">
        <v>1764532</v>
      </c>
      <c r="P78" s="135"/>
      <c r="Q78" s="135"/>
      <c r="R78" s="116"/>
      <c r="S78" s="116">
        <v>0</v>
      </c>
      <c r="T78" s="116"/>
      <c r="U78" s="137"/>
    </row>
    <row r="79" spans="2:21" s="99" customFormat="1" ht="27" customHeight="1" x14ac:dyDescent="0.2">
      <c r="B79" s="112">
        <v>2016</v>
      </c>
      <c r="C79" s="113" t="s">
        <v>201</v>
      </c>
      <c r="D79" s="113" t="s">
        <v>202</v>
      </c>
      <c r="E79" s="113" t="s">
        <v>203</v>
      </c>
      <c r="F79" s="113" t="s">
        <v>103</v>
      </c>
      <c r="G79" s="113" t="s">
        <v>155</v>
      </c>
      <c r="H79" s="114" t="s">
        <v>111</v>
      </c>
      <c r="I79" s="116"/>
      <c r="J79" s="116">
        <v>1251093</v>
      </c>
      <c r="K79" s="114" t="s">
        <v>204</v>
      </c>
      <c r="L79" s="134"/>
      <c r="M79" s="134"/>
      <c r="N79" s="134"/>
      <c r="O79" s="116">
        <v>1251093</v>
      </c>
      <c r="P79" s="135"/>
      <c r="Q79" s="135"/>
      <c r="R79" s="116"/>
      <c r="S79" s="116">
        <v>0</v>
      </c>
      <c r="T79" s="116"/>
      <c r="U79" s="137"/>
    </row>
    <row r="80" spans="2:21" s="99" customFormat="1" ht="27" customHeight="1" x14ac:dyDescent="0.2">
      <c r="B80" s="112">
        <v>2016</v>
      </c>
      <c r="C80" s="113" t="s">
        <v>201</v>
      </c>
      <c r="D80" s="113" t="s">
        <v>202</v>
      </c>
      <c r="E80" s="113" t="s">
        <v>203</v>
      </c>
      <c r="F80" s="113" t="s">
        <v>103</v>
      </c>
      <c r="G80" s="113" t="s">
        <v>155</v>
      </c>
      <c r="H80" s="114" t="s">
        <v>111</v>
      </c>
      <c r="I80" s="116"/>
      <c r="J80" s="116">
        <v>2235103</v>
      </c>
      <c r="K80" s="114" t="s">
        <v>204</v>
      </c>
      <c r="L80" s="134"/>
      <c r="M80" s="134"/>
      <c r="N80" s="134"/>
      <c r="O80" s="116">
        <v>2235103</v>
      </c>
      <c r="P80" s="135"/>
      <c r="Q80" s="135"/>
      <c r="R80" s="116"/>
      <c r="S80" s="116">
        <v>0</v>
      </c>
      <c r="T80" s="116"/>
      <c r="U80" s="137"/>
    </row>
    <row r="81" spans="2:21" s="99" customFormat="1" ht="27" customHeight="1" x14ac:dyDescent="0.2">
      <c r="B81" s="112">
        <v>2016</v>
      </c>
      <c r="C81" s="113" t="s">
        <v>201</v>
      </c>
      <c r="D81" s="113" t="s">
        <v>202</v>
      </c>
      <c r="E81" s="113" t="s">
        <v>203</v>
      </c>
      <c r="F81" s="113" t="s">
        <v>103</v>
      </c>
      <c r="G81" s="113" t="s">
        <v>155</v>
      </c>
      <c r="H81" s="114" t="s">
        <v>111</v>
      </c>
      <c r="I81" s="116"/>
      <c r="J81" s="116">
        <v>1470332</v>
      </c>
      <c r="K81" s="114" t="s">
        <v>204</v>
      </c>
      <c r="L81" s="134"/>
      <c r="M81" s="134"/>
      <c r="N81" s="134"/>
      <c r="O81" s="116">
        <v>1470332</v>
      </c>
      <c r="P81" s="135"/>
      <c r="Q81" s="135"/>
      <c r="R81" s="116"/>
      <c r="S81" s="116">
        <v>0</v>
      </c>
      <c r="T81" s="116"/>
      <c r="U81" s="137"/>
    </row>
    <row r="82" spans="2:21" s="99" customFormat="1" ht="27" customHeight="1" x14ac:dyDescent="0.2">
      <c r="B82" s="112">
        <v>2016</v>
      </c>
      <c r="C82" s="113" t="s">
        <v>201</v>
      </c>
      <c r="D82" s="113" t="s">
        <v>202</v>
      </c>
      <c r="E82" s="113" t="s">
        <v>203</v>
      </c>
      <c r="F82" s="113" t="s">
        <v>103</v>
      </c>
      <c r="G82" s="113" t="s">
        <v>155</v>
      </c>
      <c r="H82" s="114" t="s">
        <v>111</v>
      </c>
      <c r="I82" s="116"/>
      <c r="J82" s="116">
        <v>1597532</v>
      </c>
      <c r="K82" s="114" t="s">
        <v>204</v>
      </c>
      <c r="L82" s="134"/>
      <c r="M82" s="134"/>
      <c r="N82" s="134"/>
      <c r="O82" s="116">
        <v>1597532</v>
      </c>
      <c r="P82" s="135"/>
      <c r="Q82" s="135"/>
      <c r="R82" s="116"/>
      <c r="S82" s="116">
        <v>0</v>
      </c>
      <c r="T82" s="116"/>
      <c r="U82" s="137"/>
    </row>
    <row r="83" spans="2:21" s="99" customFormat="1" ht="27" customHeight="1" x14ac:dyDescent="0.2">
      <c r="B83" s="112">
        <v>2016</v>
      </c>
      <c r="C83" s="113" t="s">
        <v>201</v>
      </c>
      <c r="D83" s="113" t="s">
        <v>202</v>
      </c>
      <c r="E83" s="113" t="s">
        <v>203</v>
      </c>
      <c r="F83" s="113" t="s">
        <v>103</v>
      </c>
      <c r="G83" s="113" t="s">
        <v>155</v>
      </c>
      <c r="H83" s="114" t="s">
        <v>111</v>
      </c>
      <c r="I83" s="116"/>
      <c r="J83" s="116">
        <v>2654803</v>
      </c>
      <c r="K83" s="114" t="s">
        <v>204</v>
      </c>
      <c r="L83" s="134"/>
      <c r="M83" s="134"/>
      <c r="N83" s="134"/>
      <c r="O83" s="116">
        <v>2654803</v>
      </c>
      <c r="P83" s="135"/>
      <c r="Q83" s="135"/>
      <c r="R83" s="116"/>
      <c r="S83" s="116">
        <v>0</v>
      </c>
      <c r="T83" s="116"/>
      <c r="U83" s="137"/>
    </row>
    <row r="84" spans="2:21" s="99" customFormat="1" ht="27" customHeight="1" x14ac:dyDescent="0.2">
      <c r="B84" s="112">
        <v>2016</v>
      </c>
      <c r="C84" s="113" t="s">
        <v>201</v>
      </c>
      <c r="D84" s="113" t="s">
        <v>202</v>
      </c>
      <c r="E84" s="113" t="s">
        <v>203</v>
      </c>
      <c r="F84" s="113" t="s">
        <v>103</v>
      </c>
      <c r="G84" s="113" t="s">
        <v>155</v>
      </c>
      <c r="H84" s="114" t="s">
        <v>111</v>
      </c>
      <c r="I84" s="116"/>
      <c r="J84" s="116">
        <v>1623732</v>
      </c>
      <c r="K84" s="114" t="s">
        <v>204</v>
      </c>
      <c r="L84" s="134"/>
      <c r="M84" s="134"/>
      <c r="N84" s="134"/>
      <c r="O84" s="116">
        <v>1623732</v>
      </c>
      <c r="P84" s="135"/>
      <c r="Q84" s="135"/>
      <c r="R84" s="116"/>
      <c r="S84" s="116">
        <v>0</v>
      </c>
      <c r="T84" s="116"/>
      <c r="U84" s="137"/>
    </row>
    <row r="85" spans="2:21" s="99" customFormat="1" ht="27" customHeight="1" x14ac:dyDescent="0.2">
      <c r="B85" s="112">
        <v>2016</v>
      </c>
      <c r="C85" s="113" t="s">
        <v>201</v>
      </c>
      <c r="D85" s="113" t="s">
        <v>202</v>
      </c>
      <c r="E85" s="113" t="s">
        <v>203</v>
      </c>
      <c r="F85" s="113" t="s">
        <v>103</v>
      </c>
      <c r="G85" s="113" t="s">
        <v>155</v>
      </c>
      <c r="H85" s="114" t="s">
        <v>111</v>
      </c>
      <c r="I85" s="116"/>
      <c r="J85" s="116">
        <v>1537632</v>
      </c>
      <c r="K85" s="114" t="s">
        <v>204</v>
      </c>
      <c r="L85" s="134"/>
      <c r="M85" s="134"/>
      <c r="N85" s="134"/>
      <c r="O85" s="116">
        <v>1537632</v>
      </c>
      <c r="P85" s="135"/>
      <c r="Q85" s="135"/>
      <c r="R85" s="116"/>
      <c r="S85" s="116">
        <v>0</v>
      </c>
      <c r="T85" s="116"/>
      <c r="U85" s="137"/>
    </row>
    <row r="86" spans="2:21" s="99" customFormat="1" ht="27" customHeight="1" x14ac:dyDescent="0.2">
      <c r="B86" s="112">
        <v>2016</v>
      </c>
      <c r="C86" s="113" t="s">
        <v>201</v>
      </c>
      <c r="D86" s="113" t="s">
        <v>202</v>
      </c>
      <c r="E86" s="113" t="s">
        <v>203</v>
      </c>
      <c r="F86" s="113" t="s">
        <v>103</v>
      </c>
      <c r="G86" s="113" t="s">
        <v>155</v>
      </c>
      <c r="H86" s="114" t="s">
        <v>111</v>
      </c>
      <c r="I86" s="116"/>
      <c r="J86" s="116">
        <v>1623732</v>
      </c>
      <c r="K86" s="114" t="s">
        <v>204</v>
      </c>
      <c r="L86" s="134"/>
      <c r="M86" s="134"/>
      <c r="N86" s="134"/>
      <c r="O86" s="116">
        <v>1623732</v>
      </c>
      <c r="P86" s="135"/>
      <c r="Q86" s="135"/>
      <c r="R86" s="116"/>
      <c r="S86" s="116">
        <v>0</v>
      </c>
      <c r="T86" s="116"/>
      <c r="U86" s="137"/>
    </row>
    <row r="87" spans="2:21" s="99" customFormat="1" ht="27" customHeight="1" x14ac:dyDescent="0.2">
      <c r="B87" s="112">
        <v>2016</v>
      </c>
      <c r="C87" s="113" t="s">
        <v>201</v>
      </c>
      <c r="D87" s="113" t="s">
        <v>202</v>
      </c>
      <c r="E87" s="113" t="s">
        <v>203</v>
      </c>
      <c r="F87" s="113" t="s">
        <v>103</v>
      </c>
      <c r="G87" s="113" t="s">
        <v>155</v>
      </c>
      <c r="H87" s="114" t="s">
        <v>111</v>
      </c>
      <c r="I87" s="116"/>
      <c r="J87" s="116">
        <v>1804432</v>
      </c>
      <c r="K87" s="114" t="s">
        <v>204</v>
      </c>
      <c r="L87" s="134"/>
      <c r="M87" s="134"/>
      <c r="N87" s="134"/>
      <c r="O87" s="116">
        <v>1804432</v>
      </c>
      <c r="P87" s="135"/>
      <c r="Q87" s="135"/>
      <c r="R87" s="116"/>
      <c r="S87" s="116">
        <v>0</v>
      </c>
      <c r="T87" s="116"/>
      <c r="U87" s="137"/>
    </row>
    <row r="88" spans="2:21" s="99" customFormat="1" ht="27" customHeight="1" x14ac:dyDescent="0.2">
      <c r="B88" s="112">
        <v>2016</v>
      </c>
      <c r="C88" s="113" t="s">
        <v>201</v>
      </c>
      <c r="D88" s="113" t="s">
        <v>202</v>
      </c>
      <c r="E88" s="113" t="s">
        <v>203</v>
      </c>
      <c r="F88" s="113" t="s">
        <v>103</v>
      </c>
      <c r="G88" s="113" t="s">
        <v>155</v>
      </c>
      <c r="H88" s="114" t="s">
        <v>111</v>
      </c>
      <c r="I88" s="116"/>
      <c r="J88" s="116">
        <v>1725732</v>
      </c>
      <c r="K88" s="114" t="s">
        <v>204</v>
      </c>
      <c r="L88" s="134"/>
      <c r="M88" s="134"/>
      <c r="N88" s="134"/>
      <c r="O88" s="116">
        <v>1725732</v>
      </c>
      <c r="P88" s="135"/>
      <c r="Q88" s="135"/>
      <c r="R88" s="116"/>
      <c r="S88" s="116">
        <v>0</v>
      </c>
      <c r="T88" s="116"/>
      <c r="U88" s="137"/>
    </row>
    <row r="89" spans="2:21" s="99" customFormat="1" ht="27" customHeight="1" x14ac:dyDescent="0.2">
      <c r="B89" s="112">
        <v>2016</v>
      </c>
      <c r="C89" s="113" t="s">
        <v>201</v>
      </c>
      <c r="D89" s="113" t="s">
        <v>202</v>
      </c>
      <c r="E89" s="113" t="s">
        <v>203</v>
      </c>
      <c r="F89" s="113" t="s">
        <v>103</v>
      </c>
      <c r="G89" s="113" t="s">
        <v>155</v>
      </c>
      <c r="H89" s="114" t="s">
        <v>111</v>
      </c>
      <c r="I89" s="116"/>
      <c r="J89" s="116">
        <v>4164484</v>
      </c>
      <c r="K89" s="114" t="s">
        <v>204</v>
      </c>
      <c r="L89" s="134"/>
      <c r="M89" s="134"/>
      <c r="N89" s="134"/>
      <c r="O89" s="116">
        <v>4164484</v>
      </c>
      <c r="P89" s="135"/>
      <c r="Q89" s="135"/>
      <c r="R89" s="116"/>
      <c r="S89" s="116">
        <v>0</v>
      </c>
      <c r="T89" s="116"/>
      <c r="U89" s="137"/>
    </row>
    <row r="90" spans="2:21" s="99" customFormat="1" ht="27" customHeight="1" x14ac:dyDescent="0.2">
      <c r="B90" s="112">
        <v>2016</v>
      </c>
      <c r="C90" s="113" t="s">
        <v>201</v>
      </c>
      <c r="D90" s="113" t="s">
        <v>202</v>
      </c>
      <c r="E90" s="113" t="s">
        <v>203</v>
      </c>
      <c r="F90" s="113" t="s">
        <v>103</v>
      </c>
      <c r="G90" s="113" t="s">
        <v>155</v>
      </c>
      <c r="H90" s="114" t="s">
        <v>111</v>
      </c>
      <c r="I90" s="116"/>
      <c r="J90" s="116">
        <v>1586932</v>
      </c>
      <c r="K90" s="114" t="s">
        <v>204</v>
      </c>
      <c r="L90" s="134"/>
      <c r="M90" s="134"/>
      <c r="N90" s="134"/>
      <c r="O90" s="116">
        <v>1586932</v>
      </c>
      <c r="P90" s="135"/>
      <c r="Q90" s="135"/>
      <c r="R90" s="116"/>
      <c r="S90" s="116">
        <v>0</v>
      </c>
      <c r="T90" s="116"/>
      <c r="U90" s="137"/>
    </row>
    <row r="91" spans="2:21" s="99" customFormat="1" ht="27" customHeight="1" x14ac:dyDescent="0.2">
      <c r="B91" s="112">
        <v>2016</v>
      </c>
      <c r="C91" s="113" t="s">
        <v>201</v>
      </c>
      <c r="D91" s="113" t="s">
        <v>202</v>
      </c>
      <c r="E91" s="113" t="s">
        <v>203</v>
      </c>
      <c r="F91" s="113" t="s">
        <v>103</v>
      </c>
      <c r="G91" s="113" t="s">
        <v>155</v>
      </c>
      <c r="H91" s="114" t="s">
        <v>111</v>
      </c>
      <c r="I91" s="116"/>
      <c r="J91" s="116">
        <v>1770435</v>
      </c>
      <c r="K91" s="114" t="s">
        <v>204</v>
      </c>
      <c r="L91" s="134"/>
      <c r="M91" s="134"/>
      <c r="N91" s="134"/>
      <c r="O91" s="116">
        <v>1770435</v>
      </c>
      <c r="P91" s="135"/>
      <c r="Q91" s="135"/>
      <c r="R91" s="116"/>
      <c r="S91" s="116">
        <v>0</v>
      </c>
      <c r="T91" s="116"/>
      <c r="U91" s="137"/>
    </row>
    <row r="92" spans="2:21" s="99" customFormat="1" ht="27" customHeight="1" x14ac:dyDescent="0.2">
      <c r="B92" s="112">
        <v>2016</v>
      </c>
      <c r="C92" s="113" t="s">
        <v>201</v>
      </c>
      <c r="D92" s="113" t="s">
        <v>202</v>
      </c>
      <c r="E92" s="113" t="s">
        <v>203</v>
      </c>
      <c r="F92" s="113" t="s">
        <v>103</v>
      </c>
      <c r="G92" s="113" t="s">
        <v>155</v>
      </c>
      <c r="H92" s="114" t="s">
        <v>111</v>
      </c>
      <c r="I92" s="116"/>
      <c r="J92" s="116">
        <v>1470332</v>
      </c>
      <c r="K92" s="114" t="s">
        <v>204</v>
      </c>
      <c r="L92" s="134"/>
      <c r="M92" s="134"/>
      <c r="N92" s="134"/>
      <c r="O92" s="116">
        <v>1470332</v>
      </c>
      <c r="P92" s="135"/>
      <c r="Q92" s="135"/>
      <c r="R92" s="116"/>
      <c r="S92" s="116">
        <v>0</v>
      </c>
      <c r="T92" s="116"/>
      <c r="U92" s="137"/>
    </row>
    <row r="93" spans="2:21" s="99" customFormat="1" ht="27" customHeight="1" x14ac:dyDescent="0.2">
      <c r="B93" s="112">
        <v>2016</v>
      </c>
      <c r="C93" s="113" t="s">
        <v>201</v>
      </c>
      <c r="D93" s="113" t="s">
        <v>202</v>
      </c>
      <c r="E93" s="113" t="s">
        <v>203</v>
      </c>
      <c r="F93" s="113" t="s">
        <v>103</v>
      </c>
      <c r="G93" s="113" t="s">
        <v>155</v>
      </c>
      <c r="H93" s="114" t="s">
        <v>111</v>
      </c>
      <c r="I93" s="116"/>
      <c r="J93" s="116">
        <v>1622723</v>
      </c>
      <c r="K93" s="114" t="s">
        <v>204</v>
      </c>
      <c r="L93" s="134"/>
      <c r="M93" s="134"/>
      <c r="N93" s="134"/>
      <c r="O93" s="116">
        <v>1622723</v>
      </c>
      <c r="P93" s="135"/>
      <c r="Q93" s="135"/>
      <c r="R93" s="116"/>
      <c r="S93" s="116">
        <v>0</v>
      </c>
      <c r="T93" s="116"/>
      <c r="U93" s="137"/>
    </row>
    <row r="94" spans="2:21" s="99" customFormat="1" ht="27" customHeight="1" x14ac:dyDescent="0.2">
      <c r="B94" s="112">
        <v>2016</v>
      </c>
      <c r="C94" s="113" t="s">
        <v>201</v>
      </c>
      <c r="D94" s="113" t="s">
        <v>202</v>
      </c>
      <c r="E94" s="113" t="s">
        <v>203</v>
      </c>
      <c r="F94" s="113" t="s">
        <v>103</v>
      </c>
      <c r="G94" s="113" t="s">
        <v>155</v>
      </c>
      <c r="H94" s="114" t="s">
        <v>111</v>
      </c>
      <c r="I94" s="116"/>
      <c r="J94" s="116">
        <v>2357162</v>
      </c>
      <c r="K94" s="114" t="s">
        <v>204</v>
      </c>
      <c r="L94" s="134"/>
      <c r="M94" s="134"/>
      <c r="N94" s="134"/>
      <c r="O94" s="116">
        <v>2357162</v>
      </c>
      <c r="P94" s="135"/>
      <c r="Q94" s="135"/>
      <c r="R94" s="116"/>
      <c r="S94" s="116">
        <v>0</v>
      </c>
      <c r="T94" s="116"/>
      <c r="U94" s="137"/>
    </row>
    <row r="95" spans="2:21" s="99" customFormat="1" ht="27" customHeight="1" x14ac:dyDescent="0.2">
      <c r="B95" s="112">
        <v>2016</v>
      </c>
      <c r="C95" s="113" t="s">
        <v>201</v>
      </c>
      <c r="D95" s="113" t="s">
        <v>202</v>
      </c>
      <c r="E95" s="113" t="s">
        <v>203</v>
      </c>
      <c r="F95" s="113" t="s">
        <v>103</v>
      </c>
      <c r="G95" s="113" t="s">
        <v>155</v>
      </c>
      <c r="H95" s="114" t="s">
        <v>111</v>
      </c>
      <c r="I95" s="116"/>
      <c r="J95" s="116">
        <v>1865856</v>
      </c>
      <c r="K95" s="114" t="s">
        <v>204</v>
      </c>
      <c r="L95" s="134"/>
      <c r="M95" s="134"/>
      <c r="N95" s="134"/>
      <c r="O95" s="116">
        <v>1865856</v>
      </c>
      <c r="P95" s="135"/>
      <c r="Q95" s="135"/>
      <c r="R95" s="116"/>
      <c r="S95" s="116">
        <v>0</v>
      </c>
      <c r="T95" s="116"/>
      <c r="U95" s="137"/>
    </row>
    <row r="96" spans="2:21" s="99" customFormat="1" ht="27" customHeight="1" x14ac:dyDescent="0.2">
      <c r="B96" s="112">
        <v>2016</v>
      </c>
      <c r="C96" s="113" t="s">
        <v>201</v>
      </c>
      <c r="D96" s="113" t="s">
        <v>202</v>
      </c>
      <c r="E96" s="113" t="s">
        <v>203</v>
      </c>
      <c r="F96" s="113" t="s">
        <v>103</v>
      </c>
      <c r="G96" s="113" t="s">
        <v>155</v>
      </c>
      <c r="H96" s="114" t="s">
        <v>111</v>
      </c>
      <c r="I96" s="116"/>
      <c r="J96" s="116">
        <v>1372056</v>
      </c>
      <c r="K96" s="114" t="s">
        <v>204</v>
      </c>
      <c r="L96" s="134"/>
      <c r="M96" s="134"/>
      <c r="N96" s="134"/>
      <c r="O96" s="116">
        <v>1372056</v>
      </c>
      <c r="P96" s="135"/>
      <c r="Q96" s="135"/>
      <c r="R96" s="116"/>
      <c r="S96" s="116">
        <v>0</v>
      </c>
      <c r="T96" s="116"/>
      <c r="U96" s="137"/>
    </row>
    <row r="97" spans="2:21" s="99" customFormat="1" ht="27" customHeight="1" x14ac:dyDescent="0.2">
      <c r="B97" s="112">
        <v>2016</v>
      </c>
      <c r="C97" s="113" t="s">
        <v>201</v>
      </c>
      <c r="D97" s="113" t="s">
        <v>202</v>
      </c>
      <c r="E97" s="113" t="s">
        <v>203</v>
      </c>
      <c r="F97" s="113" t="s">
        <v>103</v>
      </c>
      <c r="G97" s="113" t="s">
        <v>155</v>
      </c>
      <c r="H97" s="114" t="s">
        <v>111</v>
      </c>
      <c r="I97" s="116"/>
      <c r="J97" s="116">
        <v>4006810</v>
      </c>
      <c r="K97" s="114" t="s">
        <v>204</v>
      </c>
      <c r="L97" s="134"/>
      <c r="M97" s="134"/>
      <c r="N97" s="134"/>
      <c r="O97" s="116">
        <v>4006810</v>
      </c>
      <c r="P97" s="135"/>
      <c r="Q97" s="135"/>
      <c r="R97" s="116"/>
      <c r="S97" s="116">
        <v>0</v>
      </c>
      <c r="T97" s="116"/>
      <c r="U97" s="137"/>
    </row>
    <row r="98" spans="2:21" s="99" customFormat="1" ht="27" customHeight="1" x14ac:dyDescent="0.2">
      <c r="B98" s="112">
        <v>2016</v>
      </c>
      <c r="C98" s="113" t="s">
        <v>201</v>
      </c>
      <c r="D98" s="113" t="s">
        <v>202</v>
      </c>
      <c r="E98" s="113" t="s">
        <v>203</v>
      </c>
      <c r="F98" s="113" t="s">
        <v>103</v>
      </c>
      <c r="G98" s="113" t="s">
        <v>155</v>
      </c>
      <c r="H98" s="114" t="s">
        <v>111</v>
      </c>
      <c r="I98" s="116"/>
      <c r="J98" s="116">
        <v>2947262</v>
      </c>
      <c r="K98" s="114" t="s">
        <v>204</v>
      </c>
      <c r="L98" s="134"/>
      <c r="M98" s="134"/>
      <c r="N98" s="134"/>
      <c r="O98" s="116">
        <v>2947262</v>
      </c>
      <c r="P98" s="135"/>
      <c r="Q98" s="135"/>
      <c r="R98" s="116"/>
      <c r="S98" s="116">
        <v>0</v>
      </c>
      <c r="T98" s="116"/>
      <c r="U98" s="137"/>
    </row>
    <row r="99" spans="2:21" s="99" customFormat="1" ht="27" customHeight="1" x14ac:dyDescent="0.2">
      <c r="B99" s="112">
        <v>2016</v>
      </c>
      <c r="C99" s="113" t="s">
        <v>201</v>
      </c>
      <c r="D99" s="113" t="s">
        <v>202</v>
      </c>
      <c r="E99" s="113" t="s">
        <v>203</v>
      </c>
      <c r="F99" s="113" t="s">
        <v>103</v>
      </c>
      <c r="G99" s="113" t="s">
        <v>155</v>
      </c>
      <c r="H99" s="114" t="s">
        <v>111</v>
      </c>
      <c r="I99" s="116"/>
      <c r="J99" s="116">
        <v>1307044</v>
      </c>
      <c r="K99" s="114" t="s">
        <v>204</v>
      </c>
      <c r="L99" s="134"/>
      <c r="M99" s="134"/>
      <c r="N99" s="134"/>
      <c r="O99" s="116">
        <v>1307044</v>
      </c>
      <c r="P99" s="135"/>
      <c r="Q99" s="135"/>
      <c r="R99" s="116"/>
      <c r="S99" s="116">
        <v>0</v>
      </c>
      <c r="T99" s="116"/>
      <c r="U99" s="137"/>
    </row>
    <row r="100" spans="2:21" s="99" customFormat="1" ht="27" customHeight="1" x14ac:dyDescent="0.2">
      <c r="B100" s="112">
        <v>2016</v>
      </c>
      <c r="C100" s="113" t="s">
        <v>201</v>
      </c>
      <c r="D100" s="113" t="s">
        <v>202</v>
      </c>
      <c r="E100" s="113" t="s">
        <v>203</v>
      </c>
      <c r="F100" s="113" t="s">
        <v>103</v>
      </c>
      <c r="G100" s="113" t="s">
        <v>155</v>
      </c>
      <c r="H100" s="114" t="s">
        <v>111</v>
      </c>
      <c r="I100" s="116"/>
      <c r="J100" s="116">
        <v>2214080</v>
      </c>
      <c r="K100" s="114" t="s">
        <v>204</v>
      </c>
      <c r="L100" s="134"/>
      <c r="M100" s="134"/>
      <c r="N100" s="134"/>
      <c r="O100" s="116">
        <v>2214080</v>
      </c>
      <c r="P100" s="135"/>
      <c r="Q100" s="135"/>
      <c r="R100" s="116"/>
      <c r="S100" s="116">
        <v>0</v>
      </c>
      <c r="T100" s="116"/>
      <c r="U100" s="137"/>
    </row>
    <row r="101" spans="2:21" s="99" customFormat="1" ht="27" customHeight="1" x14ac:dyDescent="0.2">
      <c r="B101" s="112">
        <v>2016</v>
      </c>
      <c r="C101" s="113" t="s">
        <v>201</v>
      </c>
      <c r="D101" s="113" t="s">
        <v>202</v>
      </c>
      <c r="E101" s="113" t="s">
        <v>203</v>
      </c>
      <c r="F101" s="113" t="s">
        <v>103</v>
      </c>
      <c r="G101" s="113" t="s">
        <v>155</v>
      </c>
      <c r="H101" s="114" t="s">
        <v>111</v>
      </c>
      <c r="I101" s="116"/>
      <c r="J101" s="116">
        <v>1936701</v>
      </c>
      <c r="K101" s="114" t="s">
        <v>204</v>
      </c>
      <c r="L101" s="134"/>
      <c r="M101" s="134"/>
      <c r="N101" s="134"/>
      <c r="O101" s="116">
        <v>1936701</v>
      </c>
      <c r="P101" s="135"/>
      <c r="Q101" s="135"/>
      <c r="R101" s="116"/>
      <c r="S101" s="116">
        <v>0</v>
      </c>
      <c r="T101" s="116"/>
      <c r="U101" s="137"/>
    </row>
    <row r="102" spans="2:21" s="99" customFormat="1" ht="27" customHeight="1" x14ac:dyDescent="0.2">
      <c r="B102" s="112">
        <v>2016</v>
      </c>
      <c r="C102" s="113" t="s">
        <v>201</v>
      </c>
      <c r="D102" s="113" t="s">
        <v>202</v>
      </c>
      <c r="E102" s="113" t="s">
        <v>203</v>
      </c>
      <c r="F102" s="113" t="s">
        <v>103</v>
      </c>
      <c r="G102" s="113" t="s">
        <v>155</v>
      </c>
      <c r="H102" s="114" t="s">
        <v>111</v>
      </c>
      <c r="I102" s="116"/>
      <c r="J102" s="116">
        <v>1738101</v>
      </c>
      <c r="K102" s="114" t="s">
        <v>204</v>
      </c>
      <c r="L102" s="134"/>
      <c r="M102" s="134"/>
      <c r="N102" s="134"/>
      <c r="O102" s="116">
        <v>1738101</v>
      </c>
      <c r="P102" s="135"/>
      <c r="Q102" s="135"/>
      <c r="R102" s="116"/>
      <c r="S102" s="116">
        <v>0</v>
      </c>
      <c r="T102" s="116"/>
      <c r="U102" s="137"/>
    </row>
    <row r="103" spans="2:21" s="99" customFormat="1" ht="27" customHeight="1" x14ac:dyDescent="0.2">
      <c r="B103" s="112">
        <v>2016</v>
      </c>
      <c r="C103" s="113" t="s">
        <v>201</v>
      </c>
      <c r="D103" s="113" t="s">
        <v>202</v>
      </c>
      <c r="E103" s="113" t="s">
        <v>203</v>
      </c>
      <c r="F103" s="113" t="s">
        <v>103</v>
      </c>
      <c r="G103" s="113" t="s">
        <v>155</v>
      </c>
      <c r="H103" s="114" t="s">
        <v>111</v>
      </c>
      <c r="I103" s="116"/>
      <c r="J103" s="116">
        <v>1773529</v>
      </c>
      <c r="K103" s="114" t="s">
        <v>204</v>
      </c>
      <c r="L103" s="134"/>
      <c r="M103" s="134"/>
      <c r="N103" s="134"/>
      <c r="O103" s="116">
        <v>1773529</v>
      </c>
      <c r="P103" s="135"/>
      <c r="Q103" s="135"/>
      <c r="R103" s="116"/>
      <c r="S103" s="116">
        <v>0</v>
      </c>
      <c r="T103" s="116"/>
      <c r="U103" s="137"/>
    </row>
    <row r="104" spans="2:21" s="99" customFormat="1" ht="27" customHeight="1" x14ac:dyDescent="0.2">
      <c r="B104" s="112">
        <v>2016</v>
      </c>
      <c r="C104" s="113" t="s">
        <v>201</v>
      </c>
      <c r="D104" s="113" t="s">
        <v>202</v>
      </c>
      <c r="E104" s="113" t="s">
        <v>203</v>
      </c>
      <c r="F104" s="113" t="s">
        <v>103</v>
      </c>
      <c r="G104" s="113" t="s">
        <v>155</v>
      </c>
      <c r="H104" s="114" t="s">
        <v>111</v>
      </c>
      <c r="I104" s="116"/>
      <c r="J104" s="116">
        <v>2023869</v>
      </c>
      <c r="K104" s="114" t="s">
        <v>204</v>
      </c>
      <c r="L104" s="134"/>
      <c r="M104" s="134"/>
      <c r="N104" s="134"/>
      <c r="O104" s="116">
        <v>2023869</v>
      </c>
      <c r="P104" s="135"/>
      <c r="Q104" s="135"/>
      <c r="R104" s="116"/>
      <c r="S104" s="116">
        <v>0</v>
      </c>
      <c r="T104" s="116"/>
      <c r="U104" s="137"/>
    </row>
    <row r="105" spans="2:21" s="99" customFormat="1" ht="27" customHeight="1" x14ac:dyDescent="0.2">
      <c r="B105" s="100">
        <v>2016</v>
      </c>
      <c r="C105" s="101" t="s">
        <v>201</v>
      </c>
      <c r="D105" s="101" t="s">
        <v>202</v>
      </c>
      <c r="E105" s="102" t="s">
        <v>203</v>
      </c>
      <c r="F105" s="103" t="s">
        <v>103</v>
      </c>
      <c r="G105" s="103" t="s">
        <v>155</v>
      </c>
      <c r="H105" s="103" t="s">
        <v>111</v>
      </c>
      <c r="I105" s="105">
        <v>69950000</v>
      </c>
      <c r="J105" s="105">
        <v>66267481</v>
      </c>
      <c r="K105" s="106"/>
      <c r="L105" s="123"/>
      <c r="M105" s="123"/>
      <c r="N105" s="123"/>
      <c r="O105" s="105">
        <v>66267481</v>
      </c>
      <c r="P105" s="107"/>
      <c r="Q105" s="107"/>
      <c r="R105" s="105">
        <v>3682519</v>
      </c>
      <c r="S105" s="105">
        <v>0</v>
      </c>
      <c r="T105" s="105">
        <v>3682519</v>
      </c>
      <c r="U105" s="137"/>
    </row>
    <row r="106" spans="2:21" s="99" customFormat="1" ht="27" customHeight="1" x14ac:dyDescent="0.2">
      <c r="B106" s="112">
        <v>2016</v>
      </c>
      <c r="C106" s="113" t="s">
        <v>205</v>
      </c>
      <c r="D106" s="113" t="s">
        <v>206</v>
      </c>
      <c r="E106" s="113" t="s">
        <v>174</v>
      </c>
      <c r="F106" s="113" t="s">
        <v>103</v>
      </c>
      <c r="G106" s="113" t="s">
        <v>125</v>
      </c>
      <c r="H106" s="113" t="s">
        <v>187</v>
      </c>
      <c r="I106" s="128"/>
      <c r="J106" s="128">
        <v>3509854</v>
      </c>
      <c r="K106" s="138" t="s">
        <v>213</v>
      </c>
      <c r="L106" s="134"/>
      <c r="M106" s="134"/>
      <c r="N106" s="134"/>
      <c r="O106" s="128">
        <v>3509854</v>
      </c>
      <c r="P106" s="135"/>
      <c r="Q106" s="135"/>
      <c r="R106" s="128"/>
      <c r="S106" s="128">
        <v>0</v>
      </c>
      <c r="T106" s="128"/>
      <c r="U106" s="137"/>
    </row>
    <row r="107" spans="2:21" s="99" customFormat="1" ht="27" customHeight="1" x14ac:dyDescent="0.2">
      <c r="B107" s="112">
        <v>2016</v>
      </c>
      <c r="C107" s="113" t="s">
        <v>205</v>
      </c>
      <c r="D107" s="113" t="s">
        <v>206</v>
      </c>
      <c r="E107" s="113" t="s">
        <v>174</v>
      </c>
      <c r="F107" s="113" t="s">
        <v>103</v>
      </c>
      <c r="G107" s="113" t="s">
        <v>125</v>
      </c>
      <c r="H107" s="113" t="s">
        <v>187</v>
      </c>
      <c r="I107" s="128"/>
      <c r="J107" s="128">
        <v>9338703</v>
      </c>
      <c r="K107" s="138" t="s">
        <v>214</v>
      </c>
      <c r="L107" s="134"/>
      <c r="M107" s="134"/>
      <c r="N107" s="134"/>
      <c r="O107" s="128">
        <v>9338703</v>
      </c>
      <c r="P107" s="135"/>
      <c r="Q107" s="135"/>
      <c r="R107" s="128"/>
      <c r="S107" s="128">
        <v>0</v>
      </c>
      <c r="T107" s="128"/>
      <c r="U107" s="137"/>
    </row>
    <row r="108" spans="2:21" s="99" customFormat="1" ht="27" customHeight="1" x14ac:dyDescent="0.2">
      <c r="B108" s="100">
        <v>2016</v>
      </c>
      <c r="C108" s="101" t="s">
        <v>205</v>
      </c>
      <c r="D108" s="101" t="s">
        <v>206</v>
      </c>
      <c r="E108" s="102" t="s">
        <v>174</v>
      </c>
      <c r="F108" s="103" t="s">
        <v>103</v>
      </c>
      <c r="G108" s="103" t="s">
        <v>125</v>
      </c>
      <c r="H108" s="102" t="s">
        <v>187</v>
      </c>
      <c r="I108" s="105">
        <v>16050000</v>
      </c>
      <c r="J108" s="105">
        <v>12848557</v>
      </c>
      <c r="K108" s="106"/>
      <c r="L108" s="123"/>
      <c r="M108" s="123"/>
      <c r="N108" s="123"/>
      <c r="O108" s="105">
        <v>12848557</v>
      </c>
      <c r="P108" s="107"/>
      <c r="Q108" s="107"/>
      <c r="R108" s="105">
        <v>3201443</v>
      </c>
      <c r="S108" s="105">
        <v>0</v>
      </c>
      <c r="T108" s="105">
        <v>3201443</v>
      </c>
      <c r="U108" s="137"/>
    </row>
    <row r="109" spans="2:21" s="99" customFormat="1" ht="27" customHeight="1" x14ac:dyDescent="0.2">
      <c r="B109" s="112">
        <v>2016</v>
      </c>
      <c r="C109" s="113" t="s">
        <v>207</v>
      </c>
      <c r="D109" s="113" t="s">
        <v>208</v>
      </c>
      <c r="E109" s="113" t="s">
        <v>143</v>
      </c>
      <c r="F109" s="113" t="s">
        <v>103</v>
      </c>
      <c r="G109" s="113" t="s">
        <v>125</v>
      </c>
      <c r="H109" s="114" t="s">
        <v>111</v>
      </c>
      <c r="I109" s="116">
        <v>145450831</v>
      </c>
      <c r="J109" s="116">
        <v>130811690</v>
      </c>
      <c r="K109" s="114" t="s">
        <v>215</v>
      </c>
      <c r="L109" s="134"/>
      <c r="M109" s="134"/>
      <c r="N109" s="134"/>
      <c r="O109" s="116">
        <v>129272059</v>
      </c>
      <c r="P109" s="135"/>
      <c r="Q109" s="135"/>
      <c r="R109" s="116"/>
      <c r="S109" s="116">
        <v>1539631</v>
      </c>
      <c r="T109" s="116"/>
      <c r="U109" s="137"/>
    </row>
    <row r="110" spans="2:21" s="99" customFormat="1" ht="27" customHeight="1" x14ac:dyDescent="0.2">
      <c r="B110" s="100">
        <v>2016</v>
      </c>
      <c r="C110" s="101" t="s">
        <v>209</v>
      </c>
      <c r="D110" s="101" t="s">
        <v>208</v>
      </c>
      <c r="E110" s="102" t="s">
        <v>143</v>
      </c>
      <c r="F110" s="103" t="s">
        <v>103</v>
      </c>
      <c r="G110" s="103" t="s">
        <v>125</v>
      </c>
      <c r="H110" s="103" t="s">
        <v>111</v>
      </c>
      <c r="I110" s="105">
        <v>145450831</v>
      </c>
      <c r="J110" s="105">
        <v>130811690</v>
      </c>
      <c r="K110" s="106"/>
      <c r="L110" s="123"/>
      <c r="M110" s="123"/>
      <c r="N110" s="123"/>
      <c r="O110" s="105">
        <v>130811690</v>
      </c>
      <c r="P110" s="107"/>
      <c r="Q110" s="107"/>
      <c r="R110" s="105">
        <v>14639141</v>
      </c>
      <c r="S110" s="105">
        <v>1539631</v>
      </c>
      <c r="T110" s="105">
        <v>16178772</v>
      </c>
      <c r="U110" s="137"/>
    </row>
    <row r="111" spans="2:21" s="99" customFormat="1" ht="27" customHeight="1" thickBot="1" x14ac:dyDescent="0.25">
      <c r="B111" s="146">
        <v>2016</v>
      </c>
      <c r="C111" s="147" t="s">
        <v>210</v>
      </c>
      <c r="D111" s="147" t="s">
        <v>211</v>
      </c>
      <c r="E111" s="148" t="s">
        <v>212</v>
      </c>
      <c r="F111" s="149" t="s">
        <v>103</v>
      </c>
      <c r="G111" s="149" t="s">
        <v>155</v>
      </c>
      <c r="H111" s="149" t="s">
        <v>111</v>
      </c>
      <c r="I111" s="150">
        <v>237234370</v>
      </c>
      <c r="J111" s="150">
        <v>0</v>
      </c>
      <c r="K111" s="151" t="s">
        <v>216</v>
      </c>
      <c r="L111" s="152"/>
      <c r="M111" s="152"/>
      <c r="N111" s="152"/>
      <c r="O111" s="150">
        <v>0</v>
      </c>
      <c r="P111" s="151"/>
      <c r="Q111" s="151"/>
      <c r="R111" s="150">
        <v>237234370</v>
      </c>
      <c r="S111" s="150">
        <v>0</v>
      </c>
      <c r="T111" s="150">
        <v>237234370</v>
      </c>
      <c r="U111" s="153"/>
    </row>
    <row r="112" spans="2:21" s="99" customFormat="1" ht="15" customHeight="1" thickBot="1" x14ac:dyDescent="0.25">
      <c r="B112" s="154"/>
      <c r="C112" s="155"/>
      <c r="D112" s="155"/>
      <c r="E112" s="156"/>
      <c r="F112" s="157"/>
      <c r="G112" s="157"/>
      <c r="H112" s="157"/>
      <c r="I112" s="158"/>
      <c r="J112" s="159"/>
      <c r="K112" s="160"/>
      <c r="L112" s="161"/>
      <c r="M112" s="161"/>
      <c r="N112" s="161"/>
      <c r="O112" s="158"/>
      <c r="P112" s="162"/>
      <c r="Q112" s="162"/>
      <c r="R112" s="158"/>
      <c r="S112" s="158"/>
      <c r="T112" s="158"/>
      <c r="U112" s="162"/>
    </row>
    <row r="113" spans="2:21" s="99" customFormat="1" ht="46.5" customHeight="1" thickBot="1" x14ac:dyDescent="0.25">
      <c r="B113" s="328" t="s">
        <v>217</v>
      </c>
      <c r="C113" s="329"/>
      <c r="D113" s="329"/>
      <c r="E113" s="329"/>
      <c r="F113" s="329"/>
      <c r="G113" s="329"/>
      <c r="H113" s="329"/>
      <c r="I113" s="329"/>
      <c r="J113" s="329"/>
      <c r="K113" s="329"/>
      <c r="L113" s="329"/>
      <c r="M113" s="329"/>
      <c r="N113" s="329"/>
      <c r="O113" s="329"/>
      <c r="P113" s="329"/>
      <c r="Q113" s="329"/>
      <c r="R113" s="329"/>
      <c r="S113" s="330"/>
      <c r="T113" s="163">
        <f>SUM(T6:T112)</f>
        <v>989833506.61000001</v>
      </c>
      <c r="U113" s="164"/>
    </row>
    <row r="114" spans="2:21" ht="14.25" thickBot="1" x14ac:dyDescent="0.25"/>
    <row r="115" spans="2:21" x14ac:dyDescent="0.2">
      <c r="B115" s="331" t="s">
        <v>218</v>
      </c>
      <c r="C115" s="332"/>
      <c r="D115" s="332"/>
      <c r="E115" s="332"/>
      <c r="F115" s="332"/>
      <c r="G115" s="332"/>
      <c r="H115" s="332"/>
      <c r="I115" s="332"/>
      <c r="J115" s="332"/>
      <c r="K115" s="332"/>
      <c r="L115" s="332"/>
      <c r="M115" s="332"/>
      <c r="N115" s="332"/>
      <c r="O115" s="332"/>
      <c r="P115" s="332"/>
      <c r="Q115" s="332"/>
      <c r="R115" s="332"/>
      <c r="S115" s="332"/>
      <c r="T115" s="332"/>
      <c r="U115" s="333"/>
    </row>
    <row r="116" spans="2:21" x14ac:dyDescent="0.2">
      <c r="B116" s="334"/>
      <c r="C116" s="335"/>
      <c r="D116" s="335"/>
      <c r="E116" s="335"/>
      <c r="F116" s="335"/>
      <c r="G116" s="335"/>
      <c r="H116" s="335"/>
      <c r="I116" s="335"/>
      <c r="J116" s="335"/>
      <c r="K116" s="335"/>
      <c r="L116" s="335"/>
      <c r="M116" s="335"/>
      <c r="N116" s="335"/>
      <c r="O116" s="335"/>
      <c r="P116" s="335"/>
      <c r="Q116" s="335"/>
      <c r="R116" s="335"/>
      <c r="S116" s="335"/>
      <c r="T116" s="335"/>
      <c r="U116" s="336"/>
    </row>
    <row r="117" spans="2:21" ht="14.25" thickBot="1" x14ac:dyDescent="0.25">
      <c r="B117" s="334"/>
      <c r="C117" s="335"/>
      <c r="D117" s="335"/>
      <c r="E117" s="335"/>
      <c r="F117" s="335"/>
      <c r="G117" s="335"/>
      <c r="H117" s="335"/>
      <c r="I117" s="335"/>
      <c r="J117" s="335"/>
      <c r="K117" s="335"/>
      <c r="L117" s="335"/>
      <c r="M117" s="335"/>
      <c r="N117" s="335"/>
      <c r="O117" s="335"/>
      <c r="P117" s="335"/>
      <c r="Q117" s="335"/>
      <c r="R117" s="335"/>
      <c r="S117" s="335"/>
      <c r="T117" s="335"/>
      <c r="U117" s="336"/>
    </row>
    <row r="118" spans="2:21" ht="43.5" thickBot="1" x14ac:dyDescent="0.25">
      <c r="B118" s="83" t="s">
        <v>82</v>
      </c>
      <c r="C118" s="84" t="s">
        <v>83</v>
      </c>
      <c r="D118" s="84" t="s">
        <v>60</v>
      </c>
      <c r="E118" s="84" t="s">
        <v>84</v>
      </c>
      <c r="F118" s="84" t="s">
        <v>85</v>
      </c>
      <c r="G118" s="84" t="s">
        <v>61</v>
      </c>
      <c r="H118" s="84" t="s">
        <v>86</v>
      </c>
      <c r="I118" s="85" t="s">
        <v>87</v>
      </c>
      <c r="J118" s="85" t="s">
        <v>88</v>
      </c>
      <c r="K118" s="86" t="s">
        <v>89</v>
      </c>
      <c r="L118" s="86" t="s">
        <v>90</v>
      </c>
      <c r="M118" s="86" t="s">
        <v>91</v>
      </c>
      <c r="N118" s="86" t="s">
        <v>92</v>
      </c>
      <c r="O118" s="85" t="s">
        <v>93</v>
      </c>
      <c r="P118" s="85" t="s">
        <v>94</v>
      </c>
      <c r="Q118" s="85" t="s">
        <v>95</v>
      </c>
      <c r="R118" s="85" t="s">
        <v>96</v>
      </c>
      <c r="S118" s="85" t="s">
        <v>97</v>
      </c>
      <c r="T118" s="85" t="s">
        <v>98</v>
      </c>
      <c r="U118" s="87" t="s">
        <v>99</v>
      </c>
    </row>
    <row r="119" spans="2:21" s="82" customFormat="1" ht="14.25" x14ac:dyDescent="0.2">
      <c r="B119" s="165">
        <v>2008</v>
      </c>
      <c r="C119" s="166" t="s">
        <v>268</v>
      </c>
      <c r="D119" s="166" t="s">
        <v>269</v>
      </c>
      <c r="E119" s="166" t="s">
        <v>270</v>
      </c>
      <c r="F119" s="166" t="s">
        <v>271</v>
      </c>
      <c r="G119" s="166" t="s">
        <v>125</v>
      </c>
      <c r="H119" s="166" t="s">
        <v>105</v>
      </c>
      <c r="I119" s="167">
        <v>24790000</v>
      </c>
      <c r="J119" s="168"/>
      <c r="K119" s="169"/>
      <c r="L119" s="169"/>
      <c r="M119" s="169"/>
      <c r="N119" s="169"/>
      <c r="O119" s="168"/>
      <c r="P119" s="168"/>
      <c r="Q119" s="168"/>
      <c r="R119" s="168"/>
      <c r="S119" s="168"/>
      <c r="T119" s="168"/>
      <c r="U119" s="170"/>
    </row>
    <row r="120" spans="2:21" s="82" customFormat="1" ht="14.25" x14ac:dyDescent="0.2">
      <c r="B120" s="171">
        <v>2008</v>
      </c>
      <c r="C120" s="172" t="s">
        <v>272</v>
      </c>
      <c r="D120" s="172" t="s">
        <v>273</v>
      </c>
      <c r="E120" s="172" t="s">
        <v>274</v>
      </c>
      <c r="F120" s="172" t="s">
        <v>271</v>
      </c>
      <c r="G120" s="172" t="s">
        <v>155</v>
      </c>
      <c r="H120" s="172" t="s">
        <v>239</v>
      </c>
      <c r="I120" s="173">
        <v>70000000</v>
      </c>
      <c r="J120" s="174"/>
      <c r="K120" s="175"/>
      <c r="L120" s="175"/>
      <c r="M120" s="175"/>
      <c r="N120" s="175"/>
      <c r="O120" s="174"/>
      <c r="P120" s="174"/>
      <c r="Q120" s="174"/>
      <c r="R120" s="174"/>
      <c r="S120" s="174"/>
      <c r="T120" s="174"/>
      <c r="U120" s="176"/>
    </row>
    <row r="121" spans="2:21" s="82" customFormat="1" ht="14.25" x14ac:dyDescent="0.2">
      <c r="B121" s="171">
        <v>2008</v>
      </c>
      <c r="C121" s="172" t="s">
        <v>275</v>
      </c>
      <c r="D121" s="172" t="s">
        <v>276</v>
      </c>
      <c r="E121" s="172" t="s">
        <v>274</v>
      </c>
      <c r="F121" s="172" t="s">
        <v>271</v>
      </c>
      <c r="G121" s="172" t="s">
        <v>155</v>
      </c>
      <c r="H121" s="172" t="s">
        <v>239</v>
      </c>
      <c r="I121" s="173">
        <v>12745000</v>
      </c>
      <c r="J121" s="174"/>
      <c r="K121" s="175"/>
      <c r="L121" s="175"/>
      <c r="M121" s="175"/>
      <c r="N121" s="175"/>
      <c r="O121" s="174"/>
      <c r="P121" s="174"/>
      <c r="Q121" s="174"/>
      <c r="R121" s="174"/>
      <c r="S121" s="174"/>
      <c r="T121" s="174"/>
      <c r="U121" s="176"/>
    </row>
    <row r="122" spans="2:21" s="82" customFormat="1" ht="27" x14ac:dyDescent="0.2">
      <c r="B122" s="171">
        <v>2008</v>
      </c>
      <c r="C122" s="172" t="s">
        <v>277</v>
      </c>
      <c r="D122" s="172" t="s">
        <v>278</v>
      </c>
      <c r="E122" s="172" t="s">
        <v>279</v>
      </c>
      <c r="F122" s="172" t="s">
        <v>271</v>
      </c>
      <c r="G122" s="172" t="s">
        <v>125</v>
      </c>
      <c r="H122" s="172" t="s">
        <v>239</v>
      </c>
      <c r="I122" s="173">
        <v>13845000</v>
      </c>
      <c r="J122" s="174"/>
      <c r="K122" s="175"/>
      <c r="L122" s="175"/>
      <c r="M122" s="175"/>
      <c r="N122" s="175"/>
      <c r="O122" s="174"/>
      <c r="P122" s="174"/>
      <c r="Q122" s="174"/>
      <c r="R122" s="174"/>
      <c r="S122" s="174"/>
      <c r="T122" s="174"/>
      <c r="U122" s="176"/>
    </row>
    <row r="123" spans="2:21" s="82" customFormat="1" ht="14.25" x14ac:dyDescent="0.2">
      <c r="B123" s="171">
        <v>2008</v>
      </c>
      <c r="C123" s="172" t="s">
        <v>280</v>
      </c>
      <c r="D123" s="172" t="s">
        <v>281</v>
      </c>
      <c r="E123" s="172" t="s">
        <v>282</v>
      </c>
      <c r="F123" s="172" t="s">
        <v>271</v>
      </c>
      <c r="G123" s="172" t="s">
        <v>155</v>
      </c>
      <c r="H123" s="172" t="s">
        <v>239</v>
      </c>
      <c r="I123" s="173">
        <v>13000000</v>
      </c>
      <c r="J123" s="174"/>
      <c r="K123" s="175"/>
      <c r="L123" s="175"/>
      <c r="M123" s="175"/>
      <c r="N123" s="175"/>
      <c r="O123" s="174"/>
      <c r="P123" s="174"/>
      <c r="Q123" s="174"/>
      <c r="R123" s="174"/>
      <c r="S123" s="174"/>
      <c r="T123" s="174"/>
      <c r="U123" s="176"/>
    </row>
    <row r="124" spans="2:21" s="82" customFormat="1" ht="14.25" x14ac:dyDescent="0.2">
      <c r="B124" s="171">
        <v>2008</v>
      </c>
      <c r="C124" s="172" t="s">
        <v>283</v>
      </c>
      <c r="D124" s="172" t="s">
        <v>284</v>
      </c>
      <c r="E124" s="172" t="s">
        <v>285</v>
      </c>
      <c r="F124" s="172" t="s">
        <v>271</v>
      </c>
      <c r="G124" s="172" t="s">
        <v>155</v>
      </c>
      <c r="H124" s="172" t="s">
        <v>239</v>
      </c>
      <c r="I124" s="173">
        <v>80640000</v>
      </c>
      <c r="J124" s="174"/>
      <c r="K124" s="175"/>
      <c r="L124" s="175"/>
      <c r="M124" s="175"/>
      <c r="N124" s="175"/>
      <c r="O124" s="174"/>
      <c r="P124" s="174"/>
      <c r="Q124" s="174"/>
      <c r="R124" s="174"/>
      <c r="S124" s="174"/>
      <c r="T124" s="174"/>
      <c r="U124" s="176"/>
    </row>
    <row r="125" spans="2:21" s="82" customFormat="1" ht="14.25" x14ac:dyDescent="0.2">
      <c r="B125" s="171">
        <v>2008</v>
      </c>
      <c r="C125" s="172" t="s">
        <v>286</v>
      </c>
      <c r="D125" s="172" t="s">
        <v>287</v>
      </c>
      <c r="E125" s="172" t="s">
        <v>288</v>
      </c>
      <c r="F125" s="172" t="s">
        <v>271</v>
      </c>
      <c r="G125" s="172" t="s">
        <v>155</v>
      </c>
      <c r="H125" s="172" t="s">
        <v>239</v>
      </c>
      <c r="I125" s="173">
        <v>5250000</v>
      </c>
      <c r="J125" s="174"/>
      <c r="K125" s="175"/>
      <c r="L125" s="175"/>
      <c r="M125" s="175"/>
      <c r="N125" s="175"/>
      <c r="O125" s="174"/>
      <c r="P125" s="174"/>
      <c r="Q125" s="174"/>
      <c r="R125" s="174"/>
      <c r="S125" s="174"/>
      <c r="T125" s="174"/>
      <c r="U125" s="176"/>
    </row>
    <row r="126" spans="2:21" s="82" customFormat="1" ht="27" x14ac:dyDescent="0.2">
      <c r="B126" s="171">
        <v>2008</v>
      </c>
      <c r="C126" s="172" t="s">
        <v>289</v>
      </c>
      <c r="D126" s="172" t="s">
        <v>290</v>
      </c>
      <c r="E126" s="172" t="s">
        <v>291</v>
      </c>
      <c r="F126" s="172" t="s">
        <v>271</v>
      </c>
      <c r="G126" s="172" t="s">
        <v>125</v>
      </c>
      <c r="H126" s="172" t="s">
        <v>105</v>
      </c>
      <c r="I126" s="173">
        <v>2563100</v>
      </c>
      <c r="J126" s="174"/>
      <c r="K126" s="175"/>
      <c r="L126" s="175"/>
      <c r="M126" s="175"/>
      <c r="N126" s="175"/>
      <c r="O126" s="174"/>
      <c r="P126" s="174"/>
      <c r="Q126" s="174"/>
      <c r="R126" s="174"/>
      <c r="S126" s="174"/>
      <c r="T126" s="174"/>
      <c r="U126" s="176"/>
    </row>
    <row r="127" spans="2:21" s="82" customFormat="1" ht="27" x14ac:dyDescent="0.2">
      <c r="B127" s="171">
        <v>2008</v>
      </c>
      <c r="C127" s="172" t="s">
        <v>292</v>
      </c>
      <c r="D127" s="172" t="s">
        <v>293</v>
      </c>
      <c r="E127" s="172" t="s">
        <v>294</v>
      </c>
      <c r="F127" s="172" t="s">
        <v>271</v>
      </c>
      <c r="G127" s="172" t="s">
        <v>125</v>
      </c>
      <c r="H127" s="172" t="s">
        <v>105</v>
      </c>
      <c r="I127" s="173">
        <v>2495000</v>
      </c>
      <c r="J127" s="174"/>
      <c r="K127" s="175"/>
      <c r="L127" s="175"/>
      <c r="M127" s="175"/>
      <c r="N127" s="175"/>
      <c r="O127" s="174"/>
      <c r="P127" s="174"/>
      <c r="Q127" s="174"/>
      <c r="R127" s="174"/>
      <c r="S127" s="174"/>
      <c r="T127" s="174"/>
      <c r="U127" s="176"/>
    </row>
    <row r="128" spans="2:21" s="82" customFormat="1" ht="14.25" x14ac:dyDescent="0.2">
      <c r="B128" s="171">
        <v>2008</v>
      </c>
      <c r="C128" s="172" t="s">
        <v>295</v>
      </c>
      <c r="D128" s="172" t="s">
        <v>296</v>
      </c>
      <c r="E128" s="172" t="s">
        <v>297</v>
      </c>
      <c r="F128" s="172" t="s">
        <v>271</v>
      </c>
      <c r="G128" s="172" t="s">
        <v>125</v>
      </c>
      <c r="H128" s="172" t="s">
        <v>105</v>
      </c>
      <c r="I128" s="173">
        <v>2495000</v>
      </c>
      <c r="J128" s="174"/>
      <c r="K128" s="175"/>
      <c r="L128" s="175"/>
      <c r="M128" s="175"/>
      <c r="N128" s="175"/>
      <c r="O128" s="174"/>
      <c r="P128" s="174"/>
      <c r="Q128" s="174"/>
      <c r="R128" s="174"/>
      <c r="S128" s="174"/>
      <c r="T128" s="174"/>
      <c r="U128" s="176"/>
    </row>
    <row r="129" spans="2:21" s="82" customFormat="1" ht="14.25" x14ac:dyDescent="0.2">
      <c r="B129" s="171">
        <v>2008</v>
      </c>
      <c r="C129" s="172" t="s">
        <v>298</v>
      </c>
      <c r="D129" s="172" t="s">
        <v>299</v>
      </c>
      <c r="E129" s="172" t="s">
        <v>300</v>
      </c>
      <c r="F129" s="172" t="s">
        <v>271</v>
      </c>
      <c r="G129" s="172" t="s">
        <v>125</v>
      </c>
      <c r="H129" s="172" t="s">
        <v>105</v>
      </c>
      <c r="I129" s="173">
        <v>2495000</v>
      </c>
      <c r="J129" s="174"/>
      <c r="K129" s="175"/>
      <c r="L129" s="175"/>
      <c r="M129" s="175"/>
      <c r="N129" s="175"/>
      <c r="O129" s="174"/>
      <c r="P129" s="174"/>
      <c r="Q129" s="174"/>
      <c r="R129" s="174"/>
      <c r="S129" s="174"/>
      <c r="T129" s="174"/>
      <c r="U129" s="176"/>
    </row>
    <row r="130" spans="2:21" s="82" customFormat="1" ht="27" x14ac:dyDescent="0.2">
      <c r="B130" s="171">
        <v>2008</v>
      </c>
      <c r="C130" s="172" t="s">
        <v>301</v>
      </c>
      <c r="D130" s="172" t="s">
        <v>302</v>
      </c>
      <c r="E130" s="172" t="s">
        <v>303</v>
      </c>
      <c r="F130" s="172" t="s">
        <v>271</v>
      </c>
      <c r="G130" s="172" t="s">
        <v>125</v>
      </c>
      <c r="H130" s="172" t="s">
        <v>105</v>
      </c>
      <c r="I130" s="173">
        <v>4990000</v>
      </c>
      <c r="J130" s="174"/>
      <c r="K130" s="175"/>
      <c r="L130" s="175"/>
      <c r="M130" s="175"/>
      <c r="N130" s="175"/>
      <c r="O130" s="174"/>
      <c r="P130" s="174"/>
      <c r="Q130" s="174"/>
      <c r="R130" s="174"/>
      <c r="S130" s="174"/>
      <c r="T130" s="174"/>
      <c r="U130" s="176"/>
    </row>
    <row r="131" spans="2:21" s="82" customFormat="1" ht="14.25" x14ac:dyDescent="0.2">
      <c r="B131" s="171">
        <v>2008</v>
      </c>
      <c r="C131" s="172" t="s">
        <v>304</v>
      </c>
      <c r="D131" s="172" t="s">
        <v>305</v>
      </c>
      <c r="E131" s="172" t="s">
        <v>306</v>
      </c>
      <c r="F131" s="172" t="s">
        <v>271</v>
      </c>
      <c r="G131" s="172" t="s">
        <v>125</v>
      </c>
      <c r="H131" s="172" t="s">
        <v>105</v>
      </c>
      <c r="I131" s="173">
        <v>3170000</v>
      </c>
      <c r="J131" s="174"/>
      <c r="K131" s="175"/>
      <c r="L131" s="175"/>
      <c r="M131" s="175"/>
      <c r="N131" s="175"/>
      <c r="O131" s="174"/>
      <c r="P131" s="174"/>
      <c r="Q131" s="174"/>
      <c r="R131" s="174"/>
      <c r="S131" s="174"/>
      <c r="T131" s="174"/>
      <c r="U131" s="176"/>
    </row>
    <row r="132" spans="2:21" s="82" customFormat="1" ht="27" x14ac:dyDescent="0.2">
      <c r="B132" s="171">
        <v>2008</v>
      </c>
      <c r="C132" s="172" t="s">
        <v>307</v>
      </c>
      <c r="D132" s="172" t="s">
        <v>308</v>
      </c>
      <c r="E132" s="172" t="s">
        <v>309</v>
      </c>
      <c r="F132" s="172" t="s">
        <v>271</v>
      </c>
      <c r="G132" s="172" t="s">
        <v>125</v>
      </c>
      <c r="H132" s="172" t="s">
        <v>105</v>
      </c>
      <c r="I132" s="173">
        <v>2495000</v>
      </c>
      <c r="J132" s="174"/>
      <c r="K132" s="175"/>
      <c r="L132" s="175"/>
      <c r="M132" s="175"/>
      <c r="N132" s="175"/>
      <c r="O132" s="174"/>
      <c r="P132" s="174"/>
      <c r="Q132" s="174"/>
      <c r="R132" s="174"/>
      <c r="S132" s="174"/>
      <c r="T132" s="174"/>
      <c r="U132" s="176"/>
    </row>
    <row r="133" spans="2:21" s="82" customFormat="1" ht="27" x14ac:dyDescent="0.2">
      <c r="B133" s="171">
        <v>2008</v>
      </c>
      <c r="C133" s="172" t="s">
        <v>310</v>
      </c>
      <c r="D133" s="172" t="s">
        <v>311</v>
      </c>
      <c r="E133" s="172" t="s">
        <v>312</v>
      </c>
      <c r="F133" s="172" t="s">
        <v>271</v>
      </c>
      <c r="G133" s="172" t="s">
        <v>125</v>
      </c>
      <c r="H133" s="172" t="s">
        <v>105</v>
      </c>
      <c r="I133" s="173">
        <v>7995989</v>
      </c>
      <c r="J133" s="174"/>
      <c r="K133" s="175"/>
      <c r="L133" s="175"/>
      <c r="M133" s="175"/>
      <c r="N133" s="175"/>
      <c r="O133" s="174"/>
      <c r="P133" s="174"/>
      <c r="Q133" s="174"/>
      <c r="R133" s="174"/>
      <c r="S133" s="174"/>
      <c r="T133" s="174"/>
      <c r="U133" s="176"/>
    </row>
    <row r="134" spans="2:21" s="82" customFormat="1" ht="27" x14ac:dyDescent="0.2">
      <c r="B134" s="171">
        <v>2008</v>
      </c>
      <c r="C134" s="172" t="s">
        <v>313</v>
      </c>
      <c r="D134" s="172" t="s">
        <v>314</v>
      </c>
      <c r="E134" s="172" t="s">
        <v>315</v>
      </c>
      <c r="F134" s="172" t="s">
        <v>271</v>
      </c>
      <c r="G134" s="172" t="s">
        <v>125</v>
      </c>
      <c r="H134" s="172" t="s">
        <v>105</v>
      </c>
      <c r="I134" s="173">
        <v>5295000</v>
      </c>
      <c r="J134" s="174"/>
      <c r="K134" s="175"/>
      <c r="L134" s="175"/>
      <c r="M134" s="175"/>
      <c r="N134" s="175"/>
      <c r="O134" s="174"/>
      <c r="P134" s="174"/>
      <c r="Q134" s="174"/>
      <c r="R134" s="174"/>
      <c r="S134" s="174"/>
      <c r="T134" s="174"/>
      <c r="U134" s="176"/>
    </row>
    <row r="135" spans="2:21" s="82" customFormat="1" ht="27" x14ac:dyDescent="0.2">
      <c r="B135" s="171">
        <v>2008</v>
      </c>
      <c r="C135" s="172" t="s">
        <v>316</v>
      </c>
      <c r="D135" s="172" t="s">
        <v>308</v>
      </c>
      <c r="E135" s="172" t="s">
        <v>317</v>
      </c>
      <c r="F135" s="172" t="s">
        <v>271</v>
      </c>
      <c r="G135" s="172" t="s">
        <v>125</v>
      </c>
      <c r="H135" s="172" t="s">
        <v>105</v>
      </c>
      <c r="I135" s="173">
        <v>2495000</v>
      </c>
      <c r="J135" s="174"/>
      <c r="K135" s="175"/>
      <c r="L135" s="175"/>
      <c r="M135" s="175"/>
      <c r="N135" s="175"/>
      <c r="O135" s="174"/>
      <c r="P135" s="174"/>
      <c r="Q135" s="174"/>
      <c r="R135" s="174"/>
      <c r="S135" s="174"/>
      <c r="T135" s="174"/>
      <c r="U135" s="176"/>
    </row>
    <row r="136" spans="2:21" s="82" customFormat="1" ht="14.25" x14ac:dyDescent="0.2">
      <c r="B136" s="171">
        <v>2008</v>
      </c>
      <c r="C136" s="172" t="s">
        <v>318</v>
      </c>
      <c r="D136" s="172" t="s">
        <v>319</v>
      </c>
      <c r="E136" s="172" t="s">
        <v>270</v>
      </c>
      <c r="F136" s="172" t="s">
        <v>271</v>
      </c>
      <c r="G136" s="172" t="s">
        <v>125</v>
      </c>
      <c r="H136" s="172" t="s">
        <v>105</v>
      </c>
      <c r="I136" s="173">
        <v>9000000</v>
      </c>
      <c r="J136" s="174"/>
      <c r="K136" s="175"/>
      <c r="L136" s="175"/>
      <c r="M136" s="175"/>
      <c r="N136" s="175"/>
      <c r="O136" s="174"/>
      <c r="P136" s="174"/>
      <c r="Q136" s="174"/>
      <c r="R136" s="174"/>
      <c r="S136" s="174"/>
      <c r="T136" s="174"/>
      <c r="U136" s="176"/>
    </row>
    <row r="137" spans="2:21" s="82" customFormat="1" ht="27" x14ac:dyDescent="0.2">
      <c r="B137" s="171">
        <v>2008</v>
      </c>
      <c r="C137" s="172" t="s">
        <v>320</v>
      </c>
      <c r="D137" s="172" t="s">
        <v>321</v>
      </c>
      <c r="E137" s="172" t="s">
        <v>322</v>
      </c>
      <c r="F137" s="172" t="s">
        <v>271</v>
      </c>
      <c r="G137" s="172" t="s">
        <v>125</v>
      </c>
      <c r="H137" s="172" t="s">
        <v>105</v>
      </c>
      <c r="I137" s="173">
        <v>9384000</v>
      </c>
      <c r="J137" s="174"/>
      <c r="K137" s="175"/>
      <c r="L137" s="175"/>
      <c r="M137" s="175"/>
      <c r="N137" s="175"/>
      <c r="O137" s="174"/>
      <c r="P137" s="174"/>
      <c r="Q137" s="174"/>
      <c r="R137" s="174"/>
      <c r="S137" s="174"/>
      <c r="T137" s="174"/>
      <c r="U137" s="176"/>
    </row>
    <row r="138" spans="2:21" s="82" customFormat="1" ht="27" x14ac:dyDescent="0.2">
      <c r="B138" s="171">
        <v>2008</v>
      </c>
      <c r="C138" s="172" t="s">
        <v>323</v>
      </c>
      <c r="D138" s="172" t="s">
        <v>324</v>
      </c>
      <c r="E138" s="172" t="s">
        <v>325</v>
      </c>
      <c r="F138" s="172" t="s">
        <v>271</v>
      </c>
      <c r="G138" s="172" t="s">
        <v>326</v>
      </c>
      <c r="H138" s="172" t="s">
        <v>105</v>
      </c>
      <c r="I138" s="173">
        <v>11360000</v>
      </c>
      <c r="J138" s="174"/>
      <c r="K138" s="175"/>
      <c r="L138" s="175"/>
      <c r="M138" s="175"/>
      <c r="N138" s="175"/>
      <c r="O138" s="174"/>
      <c r="P138" s="174"/>
      <c r="Q138" s="174"/>
      <c r="R138" s="174"/>
      <c r="S138" s="174"/>
      <c r="T138" s="174"/>
      <c r="U138" s="176"/>
    </row>
    <row r="139" spans="2:21" s="82" customFormat="1" ht="27" x14ac:dyDescent="0.2">
      <c r="B139" s="171">
        <v>2008</v>
      </c>
      <c r="C139" s="172" t="s">
        <v>327</v>
      </c>
      <c r="D139" s="172" t="s">
        <v>328</v>
      </c>
      <c r="E139" s="172" t="s">
        <v>325</v>
      </c>
      <c r="F139" s="172" t="s">
        <v>271</v>
      </c>
      <c r="G139" s="172" t="s">
        <v>125</v>
      </c>
      <c r="H139" s="172" t="s">
        <v>105</v>
      </c>
      <c r="I139" s="173">
        <v>445732706</v>
      </c>
      <c r="J139" s="174"/>
      <c r="K139" s="175"/>
      <c r="L139" s="175"/>
      <c r="M139" s="175"/>
      <c r="N139" s="175"/>
      <c r="O139" s="174"/>
      <c r="P139" s="174"/>
      <c r="Q139" s="174"/>
      <c r="R139" s="174"/>
      <c r="S139" s="174"/>
      <c r="T139" s="174"/>
      <c r="U139" s="176"/>
    </row>
    <row r="140" spans="2:21" s="82" customFormat="1" ht="14.25" x14ac:dyDescent="0.2">
      <c r="B140" s="171">
        <v>2008</v>
      </c>
      <c r="C140" s="172" t="s">
        <v>329</v>
      </c>
      <c r="D140" s="172" t="s">
        <v>330</v>
      </c>
      <c r="E140" s="172" t="s">
        <v>331</v>
      </c>
      <c r="F140" s="172" t="s">
        <v>271</v>
      </c>
      <c r="G140" s="172" t="s">
        <v>125</v>
      </c>
      <c r="H140" s="172" t="s">
        <v>105</v>
      </c>
      <c r="I140" s="173">
        <v>27396000</v>
      </c>
      <c r="J140" s="174"/>
      <c r="K140" s="175"/>
      <c r="L140" s="175"/>
      <c r="M140" s="175"/>
      <c r="N140" s="175"/>
      <c r="O140" s="174"/>
      <c r="P140" s="174"/>
      <c r="Q140" s="174"/>
      <c r="R140" s="174"/>
      <c r="S140" s="174"/>
      <c r="T140" s="174"/>
      <c r="U140" s="176"/>
    </row>
    <row r="141" spans="2:21" s="82" customFormat="1" ht="27" x14ac:dyDescent="0.2">
      <c r="B141" s="171">
        <v>2008</v>
      </c>
      <c r="C141" s="172" t="s">
        <v>332</v>
      </c>
      <c r="D141" s="172" t="s">
        <v>333</v>
      </c>
      <c r="E141" s="172" t="s">
        <v>334</v>
      </c>
      <c r="F141" s="172" t="s">
        <v>271</v>
      </c>
      <c r="G141" s="172" t="s">
        <v>335</v>
      </c>
      <c r="H141" s="172" t="s">
        <v>105</v>
      </c>
      <c r="I141" s="173">
        <v>90000000</v>
      </c>
      <c r="J141" s="174"/>
      <c r="K141" s="175"/>
      <c r="L141" s="175"/>
      <c r="M141" s="175"/>
      <c r="N141" s="175"/>
      <c r="O141" s="174"/>
      <c r="P141" s="174"/>
      <c r="Q141" s="174"/>
      <c r="R141" s="174"/>
      <c r="S141" s="174"/>
      <c r="T141" s="174"/>
      <c r="U141" s="176"/>
    </row>
    <row r="142" spans="2:21" s="82" customFormat="1" ht="27" x14ac:dyDescent="0.2">
      <c r="B142" s="171">
        <v>2008</v>
      </c>
      <c r="C142" s="172" t="s">
        <v>336</v>
      </c>
      <c r="D142" s="172" t="s">
        <v>337</v>
      </c>
      <c r="E142" s="172" t="s">
        <v>334</v>
      </c>
      <c r="F142" s="172" t="s">
        <v>271</v>
      </c>
      <c r="G142" s="172" t="s">
        <v>335</v>
      </c>
      <c r="H142" s="172" t="s">
        <v>105</v>
      </c>
      <c r="I142" s="173">
        <v>70000000</v>
      </c>
      <c r="J142" s="174"/>
      <c r="K142" s="175"/>
      <c r="L142" s="175"/>
      <c r="M142" s="175"/>
      <c r="N142" s="175"/>
      <c r="O142" s="174"/>
      <c r="P142" s="174"/>
      <c r="Q142" s="174"/>
      <c r="R142" s="174"/>
      <c r="S142" s="174"/>
      <c r="T142" s="174"/>
      <c r="U142" s="176"/>
    </row>
    <row r="143" spans="2:21" s="82" customFormat="1" ht="14.25" x14ac:dyDescent="0.2">
      <c r="B143" s="171">
        <v>2010</v>
      </c>
      <c r="C143" s="172" t="s">
        <v>338</v>
      </c>
      <c r="D143" s="172" t="s">
        <v>339</v>
      </c>
      <c r="E143" s="172" t="s">
        <v>340</v>
      </c>
      <c r="F143" s="172" t="s">
        <v>271</v>
      </c>
      <c r="G143" s="172" t="s">
        <v>125</v>
      </c>
      <c r="H143" s="172" t="s">
        <v>105</v>
      </c>
      <c r="I143" s="173">
        <v>73648035</v>
      </c>
      <c r="J143" s="174"/>
      <c r="K143" s="175"/>
      <c r="L143" s="175"/>
      <c r="M143" s="175"/>
      <c r="N143" s="175"/>
      <c r="O143" s="174"/>
      <c r="P143" s="174"/>
      <c r="Q143" s="174"/>
      <c r="R143" s="174"/>
      <c r="S143" s="174"/>
      <c r="T143" s="174"/>
      <c r="U143" s="176"/>
    </row>
    <row r="144" spans="2:21" s="82" customFormat="1" ht="14.25" x14ac:dyDescent="0.2">
      <c r="B144" s="171">
        <v>2010</v>
      </c>
      <c r="C144" s="172" t="s">
        <v>341</v>
      </c>
      <c r="D144" s="172" t="s">
        <v>342</v>
      </c>
      <c r="E144" s="172" t="s">
        <v>245</v>
      </c>
      <c r="F144" s="172" t="s">
        <v>271</v>
      </c>
      <c r="G144" s="172" t="s">
        <v>125</v>
      </c>
      <c r="H144" s="172" t="s">
        <v>105</v>
      </c>
      <c r="I144" s="173">
        <v>302950000</v>
      </c>
      <c r="J144" s="174"/>
      <c r="K144" s="175"/>
      <c r="L144" s="175"/>
      <c r="M144" s="175"/>
      <c r="N144" s="175"/>
      <c r="O144" s="174"/>
      <c r="P144" s="174"/>
      <c r="Q144" s="174"/>
      <c r="R144" s="174"/>
      <c r="S144" s="174"/>
      <c r="T144" s="174"/>
      <c r="U144" s="176"/>
    </row>
    <row r="145" spans="2:21" s="82" customFormat="1" ht="27" x14ac:dyDescent="0.2">
      <c r="B145" s="171">
        <v>2010</v>
      </c>
      <c r="C145" s="172" t="s">
        <v>343</v>
      </c>
      <c r="D145" s="172" t="s">
        <v>344</v>
      </c>
      <c r="E145" s="172" t="s">
        <v>345</v>
      </c>
      <c r="F145" s="172" t="s">
        <v>271</v>
      </c>
      <c r="G145" s="172" t="s">
        <v>125</v>
      </c>
      <c r="H145" s="172" t="s">
        <v>105</v>
      </c>
      <c r="I145" s="173">
        <v>17284000</v>
      </c>
      <c r="J145" s="174"/>
      <c r="K145" s="175"/>
      <c r="L145" s="175"/>
      <c r="M145" s="175"/>
      <c r="N145" s="175"/>
      <c r="O145" s="174"/>
      <c r="P145" s="174"/>
      <c r="Q145" s="174"/>
      <c r="R145" s="174"/>
      <c r="S145" s="174"/>
      <c r="T145" s="174"/>
      <c r="U145" s="176"/>
    </row>
    <row r="146" spans="2:21" s="82" customFormat="1" ht="14.25" x14ac:dyDescent="0.2">
      <c r="B146" s="171">
        <v>2010</v>
      </c>
      <c r="C146" s="172" t="s">
        <v>346</v>
      </c>
      <c r="D146" s="172" t="s">
        <v>347</v>
      </c>
      <c r="E146" s="172" t="s">
        <v>247</v>
      </c>
      <c r="F146" s="172" t="s">
        <v>271</v>
      </c>
      <c r="G146" s="172" t="s">
        <v>104</v>
      </c>
      <c r="H146" s="172" t="s">
        <v>105</v>
      </c>
      <c r="I146" s="173">
        <v>1181923080</v>
      </c>
      <c r="J146" s="174"/>
      <c r="K146" s="175"/>
      <c r="L146" s="175"/>
      <c r="M146" s="175"/>
      <c r="N146" s="175"/>
      <c r="O146" s="174"/>
      <c r="P146" s="174"/>
      <c r="Q146" s="174"/>
      <c r="R146" s="174"/>
      <c r="S146" s="174"/>
      <c r="T146" s="174"/>
      <c r="U146" s="176"/>
    </row>
    <row r="147" spans="2:21" s="82" customFormat="1" ht="27" x14ac:dyDescent="0.25">
      <c r="B147" s="171">
        <v>2010</v>
      </c>
      <c r="C147" s="172" t="s">
        <v>348</v>
      </c>
      <c r="D147" s="177" t="s">
        <v>349</v>
      </c>
      <c r="E147" s="172" t="s">
        <v>247</v>
      </c>
      <c r="F147" s="172" t="s">
        <v>271</v>
      </c>
      <c r="G147" s="172" t="s">
        <v>104</v>
      </c>
      <c r="H147" s="172" t="s">
        <v>239</v>
      </c>
      <c r="I147" s="173">
        <v>573650000</v>
      </c>
      <c r="J147" s="174"/>
      <c r="K147" s="175"/>
      <c r="L147" s="175"/>
      <c r="M147" s="175"/>
      <c r="N147" s="175"/>
      <c r="O147" s="174"/>
      <c r="P147" s="174"/>
      <c r="Q147" s="174"/>
      <c r="R147" s="174"/>
      <c r="S147" s="174"/>
      <c r="T147" s="174"/>
      <c r="U147" s="176"/>
    </row>
    <row r="148" spans="2:21" s="82" customFormat="1" ht="14.25" x14ac:dyDescent="0.2">
      <c r="B148" s="171">
        <v>2010</v>
      </c>
      <c r="C148" s="172" t="s">
        <v>350</v>
      </c>
      <c r="D148" s="172" t="s">
        <v>351</v>
      </c>
      <c r="E148" s="172" t="s">
        <v>247</v>
      </c>
      <c r="F148" s="172" t="s">
        <v>271</v>
      </c>
      <c r="G148" s="172" t="s">
        <v>104</v>
      </c>
      <c r="H148" s="172" t="s">
        <v>105</v>
      </c>
      <c r="I148" s="173">
        <v>406059564.00999999</v>
      </c>
      <c r="J148" s="174"/>
      <c r="K148" s="175"/>
      <c r="L148" s="175"/>
      <c r="M148" s="175"/>
      <c r="N148" s="175"/>
      <c r="O148" s="174"/>
      <c r="P148" s="174"/>
      <c r="Q148" s="174"/>
      <c r="R148" s="174"/>
      <c r="S148" s="174"/>
      <c r="T148" s="174"/>
      <c r="U148" s="176"/>
    </row>
    <row r="149" spans="2:21" s="82" customFormat="1" ht="14.25" x14ac:dyDescent="0.2">
      <c r="B149" s="171">
        <v>2010</v>
      </c>
      <c r="C149" s="172" t="s">
        <v>352</v>
      </c>
      <c r="D149" s="172" t="s">
        <v>353</v>
      </c>
      <c r="E149" s="172" t="s">
        <v>247</v>
      </c>
      <c r="F149" s="172" t="s">
        <v>271</v>
      </c>
      <c r="G149" s="172" t="s">
        <v>335</v>
      </c>
      <c r="H149" s="172" t="s">
        <v>105</v>
      </c>
      <c r="I149" s="173">
        <v>770819400</v>
      </c>
      <c r="J149" s="174"/>
      <c r="K149" s="175"/>
      <c r="L149" s="175"/>
      <c r="M149" s="175"/>
      <c r="N149" s="175"/>
      <c r="O149" s="174"/>
      <c r="P149" s="174"/>
      <c r="Q149" s="174"/>
      <c r="R149" s="174"/>
      <c r="S149" s="174"/>
      <c r="T149" s="174"/>
      <c r="U149" s="176"/>
    </row>
    <row r="150" spans="2:21" s="82" customFormat="1" ht="27" x14ac:dyDescent="0.2">
      <c r="B150" s="171">
        <v>2010</v>
      </c>
      <c r="C150" s="172" t="s">
        <v>354</v>
      </c>
      <c r="D150" s="172" t="s">
        <v>355</v>
      </c>
      <c r="E150" s="172" t="s">
        <v>247</v>
      </c>
      <c r="F150" s="172" t="s">
        <v>271</v>
      </c>
      <c r="G150" s="172" t="s">
        <v>335</v>
      </c>
      <c r="H150" s="172" t="s">
        <v>239</v>
      </c>
      <c r="I150" s="173">
        <v>519740000</v>
      </c>
      <c r="J150" s="174"/>
      <c r="K150" s="175"/>
      <c r="L150" s="175"/>
      <c r="M150" s="175"/>
      <c r="N150" s="175"/>
      <c r="O150" s="174"/>
      <c r="P150" s="174"/>
      <c r="Q150" s="174"/>
      <c r="R150" s="174"/>
      <c r="S150" s="174"/>
      <c r="T150" s="174"/>
      <c r="U150" s="176"/>
    </row>
    <row r="151" spans="2:21" s="82" customFormat="1" ht="14.25" x14ac:dyDescent="0.2">
      <c r="B151" s="171">
        <v>2010</v>
      </c>
      <c r="C151" s="172" t="s">
        <v>356</v>
      </c>
      <c r="D151" s="172" t="s">
        <v>357</v>
      </c>
      <c r="E151" s="172" t="s">
        <v>247</v>
      </c>
      <c r="F151" s="172" t="s">
        <v>271</v>
      </c>
      <c r="G151" s="172" t="s">
        <v>104</v>
      </c>
      <c r="H151" s="172" t="s">
        <v>239</v>
      </c>
      <c r="I151" s="173">
        <v>450915000</v>
      </c>
      <c r="J151" s="174"/>
      <c r="K151" s="175"/>
      <c r="L151" s="175"/>
      <c r="M151" s="175"/>
      <c r="N151" s="175"/>
      <c r="O151" s="174"/>
      <c r="P151" s="174"/>
      <c r="Q151" s="174"/>
      <c r="R151" s="174"/>
      <c r="S151" s="174"/>
      <c r="T151" s="174"/>
      <c r="U151" s="176"/>
    </row>
    <row r="152" spans="2:21" s="82" customFormat="1" ht="14.25" x14ac:dyDescent="0.2">
      <c r="B152" s="171">
        <v>2010</v>
      </c>
      <c r="C152" s="172" t="s">
        <v>358</v>
      </c>
      <c r="D152" s="172" t="s">
        <v>359</v>
      </c>
      <c r="E152" s="172" t="s">
        <v>247</v>
      </c>
      <c r="F152" s="172" t="s">
        <v>271</v>
      </c>
      <c r="G152" s="172" t="s">
        <v>104</v>
      </c>
      <c r="H152" s="172" t="s">
        <v>239</v>
      </c>
      <c r="I152" s="173">
        <v>539137500</v>
      </c>
      <c r="J152" s="174"/>
      <c r="K152" s="175"/>
      <c r="L152" s="175"/>
      <c r="M152" s="175"/>
      <c r="N152" s="175"/>
      <c r="O152" s="174"/>
      <c r="P152" s="174"/>
      <c r="Q152" s="174"/>
      <c r="R152" s="174"/>
      <c r="S152" s="174"/>
      <c r="T152" s="174"/>
      <c r="U152" s="176"/>
    </row>
    <row r="153" spans="2:21" s="82" customFormat="1" ht="14.25" x14ac:dyDescent="0.2">
      <c r="B153" s="171">
        <v>2010</v>
      </c>
      <c r="C153" s="172" t="s">
        <v>360</v>
      </c>
      <c r="D153" s="172" t="s">
        <v>361</v>
      </c>
      <c r="E153" s="172" t="s">
        <v>247</v>
      </c>
      <c r="F153" s="172" t="s">
        <v>271</v>
      </c>
      <c r="G153" s="172" t="s">
        <v>104</v>
      </c>
      <c r="H153" s="172" t="s">
        <v>239</v>
      </c>
      <c r="I153" s="173">
        <v>49012500</v>
      </c>
      <c r="J153" s="174"/>
      <c r="K153" s="175"/>
      <c r="L153" s="175"/>
      <c r="M153" s="175"/>
      <c r="N153" s="175"/>
      <c r="O153" s="174"/>
      <c r="P153" s="174"/>
      <c r="Q153" s="174"/>
      <c r="R153" s="174"/>
      <c r="S153" s="174"/>
      <c r="T153" s="174"/>
      <c r="U153" s="176"/>
    </row>
    <row r="154" spans="2:21" s="82" customFormat="1" ht="14.25" x14ac:dyDescent="0.2">
      <c r="B154" s="171">
        <v>2010</v>
      </c>
      <c r="C154" s="172" t="s">
        <v>362</v>
      </c>
      <c r="D154" s="172" t="s">
        <v>363</v>
      </c>
      <c r="E154" s="172" t="s">
        <v>247</v>
      </c>
      <c r="F154" s="172" t="s">
        <v>271</v>
      </c>
      <c r="G154" s="172" t="s">
        <v>104</v>
      </c>
      <c r="H154" s="172" t="s">
        <v>239</v>
      </c>
      <c r="I154" s="173">
        <v>1391955000</v>
      </c>
      <c r="J154" s="174"/>
      <c r="K154" s="175"/>
      <c r="L154" s="175"/>
      <c r="M154" s="175"/>
      <c r="N154" s="175"/>
      <c r="O154" s="174"/>
      <c r="P154" s="174"/>
      <c r="Q154" s="174"/>
      <c r="R154" s="174"/>
      <c r="S154" s="174"/>
      <c r="T154" s="174"/>
      <c r="U154" s="176"/>
    </row>
    <row r="155" spans="2:21" s="82" customFormat="1" ht="27" x14ac:dyDescent="0.2">
      <c r="B155" s="171">
        <v>2010</v>
      </c>
      <c r="C155" s="172" t="s">
        <v>364</v>
      </c>
      <c r="D155" s="172" t="s">
        <v>365</v>
      </c>
      <c r="E155" s="172" t="s">
        <v>366</v>
      </c>
      <c r="F155" s="172" t="s">
        <v>271</v>
      </c>
      <c r="G155" s="172" t="s">
        <v>125</v>
      </c>
      <c r="H155" s="172" t="s">
        <v>105</v>
      </c>
      <c r="I155" s="173">
        <v>47750000</v>
      </c>
      <c r="J155" s="174"/>
      <c r="K155" s="175"/>
      <c r="L155" s="175"/>
      <c r="M155" s="175"/>
      <c r="N155" s="175"/>
      <c r="O155" s="174"/>
      <c r="P155" s="174"/>
      <c r="Q155" s="174"/>
      <c r="R155" s="174"/>
      <c r="S155" s="174"/>
      <c r="T155" s="174"/>
      <c r="U155" s="176"/>
    </row>
    <row r="156" spans="2:21" s="82" customFormat="1" ht="27" x14ac:dyDescent="0.2">
      <c r="B156" s="171">
        <v>2010</v>
      </c>
      <c r="C156" s="172" t="s">
        <v>367</v>
      </c>
      <c r="D156" s="172" t="s">
        <v>368</v>
      </c>
      <c r="E156" s="172" t="s">
        <v>369</v>
      </c>
      <c r="F156" s="172" t="s">
        <v>271</v>
      </c>
      <c r="G156" s="172" t="s">
        <v>125</v>
      </c>
      <c r="H156" s="172" t="s">
        <v>105</v>
      </c>
      <c r="I156" s="173">
        <v>170000000</v>
      </c>
      <c r="J156" s="174"/>
      <c r="K156" s="175"/>
      <c r="L156" s="175"/>
      <c r="M156" s="175"/>
      <c r="N156" s="175"/>
      <c r="O156" s="174"/>
      <c r="P156" s="174"/>
      <c r="Q156" s="174"/>
      <c r="R156" s="174"/>
      <c r="S156" s="174"/>
      <c r="T156" s="174"/>
      <c r="U156" s="176"/>
    </row>
    <row r="157" spans="2:21" s="82" customFormat="1" ht="14.25" x14ac:dyDescent="0.2">
      <c r="B157" s="171">
        <v>2010</v>
      </c>
      <c r="C157" s="172" t="s">
        <v>370</v>
      </c>
      <c r="D157" s="172" t="s">
        <v>371</v>
      </c>
      <c r="E157" s="172" t="s">
        <v>366</v>
      </c>
      <c r="F157" s="172" t="s">
        <v>271</v>
      </c>
      <c r="G157" s="172" t="s">
        <v>125</v>
      </c>
      <c r="H157" s="172" t="s">
        <v>105</v>
      </c>
      <c r="I157" s="173">
        <v>8780000</v>
      </c>
      <c r="J157" s="174"/>
      <c r="K157" s="175"/>
      <c r="L157" s="175"/>
      <c r="M157" s="175"/>
      <c r="N157" s="175"/>
      <c r="O157" s="174"/>
      <c r="P157" s="174"/>
      <c r="Q157" s="174"/>
      <c r="R157" s="174"/>
      <c r="S157" s="174"/>
      <c r="T157" s="174"/>
      <c r="U157" s="176"/>
    </row>
    <row r="158" spans="2:21" s="82" customFormat="1" ht="27" x14ac:dyDescent="0.2">
      <c r="B158" s="171">
        <v>2010</v>
      </c>
      <c r="C158" s="172" t="s">
        <v>372</v>
      </c>
      <c r="D158" s="172" t="s">
        <v>349</v>
      </c>
      <c r="E158" s="172" t="s">
        <v>247</v>
      </c>
      <c r="F158" s="172" t="s">
        <v>271</v>
      </c>
      <c r="G158" s="172" t="s">
        <v>104</v>
      </c>
      <c r="H158" s="172" t="s">
        <v>239</v>
      </c>
      <c r="I158" s="173">
        <v>66030000</v>
      </c>
      <c r="J158" s="174"/>
      <c r="K158" s="175"/>
      <c r="L158" s="175"/>
      <c r="M158" s="175"/>
      <c r="N158" s="175"/>
      <c r="O158" s="174"/>
      <c r="P158" s="174"/>
      <c r="Q158" s="174"/>
      <c r="R158" s="174"/>
      <c r="S158" s="174"/>
      <c r="T158" s="174"/>
      <c r="U158" s="176"/>
    </row>
    <row r="159" spans="2:21" s="82" customFormat="1" ht="27" x14ac:dyDescent="0.2">
      <c r="B159" s="171">
        <v>2010</v>
      </c>
      <c r="C159" s="172" t="s">
        <v>373</v>
      </c>
      <c r="D159" s="172" t="s">
        <v>374</v>
      </c>
      <c r="E159" s="172" t="s">
        <v>345</v>
      </c>
      <c r="F159" s="172" t="s">
        <v>271</v>
      </c>
      <c r="G159" s="172" t="s">
        <v>125</v>
      </c>
      <c r="H159" s="172" t="s">
        <v>105</v>
      </c>
      <c r="I159" s="173">
        <v>25960000</v>
      </c>
      <c r="J159" s="174"/>
      <c r="K159" s="175"/>
      <c r="L159" s="175"/>
      <c r="M159" s="175"/>
      <c r="N159" s="175"/>
      <c r="O159" s="174"/>
      <c r="P159" s="174"/>
      <c r="Q159" s="174"/>
      <c r="R159" s="174"/>
      <c r="S159" s="174"/>
      <c r="T159" s="174"/>
      <c r="U159" s="176"/>
    </row>
    <row r="160" spans="2:21" s="82" customFormat="1" ht="14.25" x14ac:dyDescent="0.2">
      <c r="B160" s="171">
        <v>2010</v>
      </c>
      <c r="C160" s="172" t="s">
        <v>375</v>
      </c>
      <c r="D160" s="172" t="s">
        <v>376</v>
      </c>
      <c r="E160" s="172" t="s">
        <v>345</v>
      </c>
      <c r="F160" s="172" t="s">
        <v>271</v>
      </c>
      <c r="G160" s="172" t="s">
        <v>125</v>
      </c>
      <c r="H160" s="172" t="s">
        <v>105</v>
      </c>
      <c r="I160" s="173">
        <v>14591496</v>
      </c>
      <c r="J160" s="174"/>
      <c r="K160" s="175"/>
      <c r="L160" s="175"/>
      <c r="M160" s="175"/>
      <c r="N160" s="175"/>
      <c r="O160" s="174"/>
      <c r="P160" s="174"/>
      <c r="Q160" s="174"/>
      <c r="R160" s="174"/>
      <c r="S160" s="174"/>
      <c r="T160" s="174"/>
      <c r="U160" s="176"/>
    </row>
    <row r="161" spans="2:21" s="82" customFormat="1" ht="14.25" x14ac:dyDescent="0.2">
      <c r="B161" s="171">
        <v>2010</v>
      </c>
      <c r="C161" s="172" t="s">
        <v>377</v>
      </c>
      <c r="D161" s="172" t="s">
        <v>378</v>
      </c>
      <c r="E161" s="172" t="s">
        <v>247</v>
      </c>
      <c r="F161" s="172" t="s">
        <v>271</v>
      </c>
      <c r="G161" s="172" t="s">
        <v>104</v>
      </c>
      <c r="H161" s="172" t="s">
        <v>105</v>
      </c>
      <c r="I161" s="173">
        <v>1307700000</v>
      </c>
      <c r="J161" s="174"/>
      <c r="K161" s="175"/>
      <c r="L161" s="175"/>
      <c r="M161" s="175"/>
      <c r="N161" s="175"/>
      <c r="O161" s="174"/>
      <c r="P161" s="174"/>
      <c r="Q161" s="174"/>
      <c r="R161" s="174"/>
      <c r="S161" s="174"/>
      <c r="T161" s="174"/>
      <c r="U161" s="176"/>
    </row>
    <row r="162" spans="2:21" s="82" customFormat="1" ht="27" x14ac:dyDescent="0.2">
      <c r="B162" s="171">
        <v>2010</v>
      </c>
      <c r="C162" s="172" t="s">
        <v>379</v>
      </c>
      <c r="D162" s="172" t="s">
        <v>380</v>
      </c>
      <c r="E162" s="172" t="s">
        <v>381</v>
      </c>
      <c r="F162" s="172" t="s">
        <v>271</v>
      </c>
      <c r="G162" s="172" t="s">
        <v>125</v>
      </c>
      <c r="H162" s="172" t="s">
        <v>239</v>
      </c>
      <c r="I162" s="173">
        <v>25000000</v>
      </c>
      <c r="J162" s="174"/>
      <c r="K162" s="175"/>
      <c r="L162" s="175"/>
      <c r="M162" s="175"/>
      <c r="N162" s="175"/>
      <c r="O162" s="174"/>
      <c r="P162" s="174"/>
      <c r="Q162" s="174"/>
      <c r="R162" s="174"/>
      <c r="S162" s="174"/>
      <c r="T162" s="174"/>
      <c r="U162" s="176"/>
    </row>
    <row r="163" spans="2:21" s="82" customFormat="1" ht="14.25" x14ac:dyDescent="0.2">
      <c r="B163" s="171">
        <v>2010</v>
      </c>
      <c r="C163" s="172" t="s">
        <v>382</v>
      </c>
      <c r="D163" s="172" t="s">
        <v>383</v>
      </c>
      <c r="E163" s="172" t="s">
        <v>334</v>
      </c>
      <c r="F163" s="172" t="s">
        <v>271</v>
      </c>
      <c r="G163" s="172" t="s">
        <v>125</v>
      </c>
      <c r="H163" s="172" t="s">
        <v>105</v>
      </c>
      <c r="I163" s="173">
        <v>3944000</v>
      </c>
      <c r="J163" s="174"/>
      <c r="K163" s="175"/>
      <c r="L163" s="175"/>
      <c r="M163" s="175"/>
      <c r="N163" s="175"/>
      <c r="O163" s="174"/>
      <c r="P163" s="174"/>
      <c r="Q163" s="174"/>
      <c r="R163" s="174"/>
      <c r="S163" s="174"/>
      <c r="T163" s="174"/>
      <c r="U163" s="176"/>
    </row>
    <row r="164" spans="2:21" s="82" customFormat="1" ht="27" x14ac:dyDescent="0.2">
      <c r="B164" s="171">
        <v>2010</v>
      </c>
      <c r="C164" s="172" t="s">
        <v>384</v>
      </c>
      <c r="D164" s="172" t="s">
        <v>385</v>
      </c>
      <c r="E164" s="172" t="s">
        <v>334</v>
      </c>
      <c r="F164" s="172" t="s">
        <v>271</v>
      </c>
      <c r="G164" s="172" t="s">
        <v>335</v>
      </c>
      <c r="H164" s="172" t="s">
        <v>239</v>
      </c>
      <c r="I164" s="173">
        <v>121336290</v>
      </c>
      <c r="J164" s="174"/>
      <c r="K164" s="175"/>
      <c r="L164" s="175"/>
      <c r="M164" s="175"/>
      <c r="N164" s="175"/>
      <c r="O164" s="174"/>
      <c r="P164" s="174"/>
      <c r="Q164" s="174"/>
      <c r="R164" s="174"/>
      <c r="S164" s="174"/>
      <c r="T164" s="174"/>
      <c r="U164" s="176"/>
    </row>
    <row r="165" spans="2:21" s="82" customFormat="1" ht="27" x14ac:dyDescent="0.2">
      <c r="B165" s="171">
        <v>2010</v>
      </c>
      <c r="C165" s="172" t="s">
        <v>386</v>
      </c>
      <c r="D165" s="172" t="s">
        <v>387</v>
      </c>
      <c r="E165" s="172" t="s">
        <v>325</v>
      </c>
      <c r="F165" s="172" t="s">
        <v>271</v>
      </c>
      <c r="G165" s="172" t="s">
        <v>335</v>
      </c>
      <c r="H165" s="172" t="s">
        <v>239</v>
      </c>
      <c r="I165" s="173">
        <v>47000000</v>
      </c>
      <c r="J165" s="174"/>
      <c r="K165" s="175"/>
      <c r="L165" s="175"/>
      <c r="M165" s="175"/>
      <c r="N165" s="175"/>
      <c r="O165" s="174"/>
      <c r="P165" s="174"/>
      <c r="Q165" s="174"/>
      <c r="R165" s="174"/>
      <c r="S165" s="174"/>
      <c r="T165" s="174"/>
      <c r="U165" s="176"/>
    </row>
    <row r="166" spans="2:21" s="82" customFormat="1" ht="14.25" x14ac:dyDescent="0.2">
      <c r="B166" s="171">
        <v>2010</v>
      </c>
      <c r="C166" s="172" t="s">
        <v>388</v>
      </c>
      <c r="D166" s="172" t="s">
        <v>389</v>
      </c>
      <c r="E166" s="172" t="s">
        <v>247</v>
      </c>
      <c r="F166" s="172" t="s">
        <v>271</v>
      </c>
      <c r="G166" s="172" t="s">
        <v>104</v>
      </c>
      <c r="H166" s="172" t="s">
        <v>239</v>
      </c>
      <c r="I166" s="173">
        <v>510893600</v>
      </c>
      <c r="J166" s="174"/>
      <c r="K166" s="175"/>
      <c r="L166" s="175"/>
      <c r="M166" s="175"/>
      <c r="N166" s="175"/>
      <c r="O166" s="174"/>
      <c r="P166" s="174"/>
      <c r="Q166" s="174"/>
      <c r="R166" s="174"/>
      <c r="S166" s="174"/>
      <c r="T166" s="174"/>
      <c r="U166" s="176"/>
    </row>
    <row r="167" spans="2:21" s="82" customFormat="1" ht="27" x14ac:dyDescent="0.2">
      <c r="B167" s="171">
        <v>2010</v>
      </c>
      <c r="C167" s="172" t="s">
        <v>390</v>
      </c>
      <c r="D167" s="172" t="s">
        <v>391</v>
      </c>
      <c r="E167" s="172" t="s">
        <v>325</v>
      </c>
      <c r="F167" s="172" t="s">
        <v>271</v>
      </c>
      <c r="G167" s="172" t="s">
        <v>125</v>
      </c>
      <c r="H167" s="172" t="s">
        <v>105</v>
      </c>
      <c r="I167" s="173">
        <v>249999980</v>
      </c>
      <c r="J167" s="174"/>
      <c r="K167" s="175"/>
      <c r="L167" s="175"/>
      <c r="M167" s="175"/>
      <c r="N167" s="175"/>
      <c r="O167" s="174"/>
      <c r="P167" s="174"/>
      <c r="Q167" s="174"/>
      <c r="R167" s="174"/>
      <c r="S167" s="174"/>
      <c r="T167" s="174"/>
      <c r="U167" s="176"/>
    </row>
    <row r="168" spans="2:21" s="82" customFormat="1" ht="14.25" x14ac:dyDescent="0.2">
      <c r="B168" s="171">
        <v>2010</v>
      </c>
      <c r="C168" s="172" t="s">
        <v>392</v>
      </c>
      <c r="D168" s="172" t="s">
        <v>393</v>
      </c>
      <c r="E168" s="172" t="s">
        <v>247</v>
      </c>
      <c r="F168" s="172" t="s">
        <v>271</v>
      </c>
      <c r="G168" s="172" t="s">
        <v>104</v>
      </c>
      <c r="H168" s="172" t="s">
        <v>105</v>
      </c>
      <c r="I168" s="173">
        <v>54062700</v>
      </c>
      <c r="J168" s="174"/>
      <c r="K168" s="175"/>
      <c r="L168" s="175"/>
      <c r="M168" s="175"/>
      <c r="N168" s="175"/>
      <c r="O168" s="174"/>
      <c r="P168" s="174"/>
      <c r="Q168" s="174"/>
      <c r="R168" s="174"/>
      <c r="S168" s="174"/>
      <c r="T168" s="174"/>
      <c r="U168" s="176"/>
    </row>
    <row r="169" spans="2:21" s="82" customFormat="1" ht="14.25" x14ac:dyDescent="0.2">
      <c r="B169" s="171">
        <v>2010</v>
      </c>
      <c r="C169" s="172" t="s">
        <v>394</v>
      </c>
      <c r="D169" s="172" t="s">
        <v>395</v>
      </c>
      <c r="E169" s="172" t="s">
        <v>396</v>
      </c>
      <c r="F169" s="172" t="s">
        <v>271</v>
      </c>
      <c r="G169" s="172" t="s">
        <v>125</v>
      </c>
      <c r="H169" s="172" t="s">
        <v>105</v>
      </c>
      <c r="I169" s="173">
        <v>27840000</v>
      </c>
      <c r="J169" s="174"/>
      <c r="K169" s="175"/>
      <c r="L169" s="175"/>
      <c r="M169" s="175"/>
      <c r="N169" s="175"/>
      <c r="O169" s="174"/>
      <c r="P169" s="174"/>
      <c r="Q169" s="174"/>
      <c r="R169" s="174"/>
      <c r="S169" s="174"/>
      <c r="T169" s="174"/>
      <c r="U169" s="176"/>
    </row>
    <row r="170" spans="2:21" s="82" customFormat="1" ht="14.25" x14ac:dyDescent="0.2">
      <c r="B170" s="171">
        <v>2010</v>
      </c>
      <c r="C170" s="172" t="s">
        <v>397</v>
      </c>
      <c r="D170" s="172" t="s">
        <v>398</v>
      </c>
      <c r="E170" s="172" t="s">
        <v>334</v>
      </c>
      <c r="F170" s="172" t="s">
        <v>271</v>
      </c>
      <c r="G170" s="172" t="s">
        <v>335</v>
      </c>
      <c r="H170" s="172" t="s">
        <v>105</v>
      </c>
      <c r="I170" s="173">
        <v>276539400</v>
      </c>
      <c r="J170" s="174"/>
      <c r="K170" s="175"/>
      <c r="L170" s="175"/>
      <c r="M170" s="175"/>
      <c r="N170" s="175"/>
      <c r="O170" s="174"/>
      <c r="P170" s="174"/>
      <c r="Q170" s="174"/>
      <c r="R170" s="174"/>
      <c r="S170" s="174"/>
      <c r="T170" s="174"/>
      <c r="U170" s="176"/>
    </row>
    <row r="171" spans="2:21" s="82" customFormat="1" ht="27" x14ac:dyDescent="0.2">
      <c r="B171" s="171">
        <v>2010</v>
      </c>
      <c r="C171" s="172" t="s">
        <v>399</v>
      </c>
      <c r="D171" s="172" t="s">
        <v>400</v>
      </c>
      <c r="E171" s="172" t="s">
        <v>325</v>
      </c>
      <c r="F171" s="172" t="s">
        <v>271</v>
      </c>
      <c r="G171" s="172" t="s">
        <v>125</v>
      </c>
      <c r="H171" s="172" t="s">
        <v>105</v>
      </c>
      <c r="I171" s="173">
        <v>256641425</v>
      </c>
      <c r="J171" s="174"/>
      <c r="K171" s="175"/>
      <c r="L171" s="175"/>
      <c r="M171" s="175"/>
      <c r="N171" s="175"/>
      <c r="O171" s="174"/>
      <c r="P171" s="174"/>
      <c r="Q171" s="174"/>
      <c r="R171" s="174"/>
      <c r="S171" s="174"/>
      <c r="T171" s="174"/>
      <c r="U171" s="176"/>
    </row>
    <row r="172" spans="2:21" s="82" customFormat="1" ht="14.25" x14ac:dyDescent="0.2">
      <c r="B172" s="171">
        <v>2010</v>
      </c>
      <c r="C172" s="172" t="s">
        <v>401</v>
      </c>
      <c r="D172" s="172" t="s">
        <v>402</v>
      </c>
      <c r="E172" s="172" t="s">
        <v>403</v>
      </c>
      <c r="F172" s="172" t="s">
        <v>271</v>
      </c>
      <c r="G172" s="172" t="s">
        <v>155</v>
      </c>
      <c r="H172" s="172" t="s">
        <v>239</v>
      </c>
      <c r="I172" s="173">
        <v>443461304</v>
      </c>
      <c r="J172" s="174"/>
      <c r="K172" s="175"/>
      <c r="L172" s="175"/>
      <c r="M172" s="175"/>
      <c r="N172" s="175"/>
      <c r="O172" s="174"/>
      <c r="P172" s="174"/>
      <c r="Q172" s="174"/>
      <c r="R172" s="174"/>
      <c r="S172" s="174"/>
      <c r="T172" s="174"/>
      <c r="U172" s="176"/>
    </row>
    <row r="173" spans="2:21" s="82" customFormat="1" ht="27" x14ac:dyDescent="0.25">
      <c r="B173" s="171">
        <v>2010</v>
      </c>
      <c r="C173" s="178" t="s">
        <v>404</v>
      </c>
      <c r="D173" s="177" t="s">
        <v>405</v>
      </c>
      <c r="E173" s="172" t="s">
        <v>334</v>
      </c>
      <c r="F173" s="172" t="s">
        <v>271</v>
      </c>
      <c r="G173" s="172" t="s">
        <v>125</v>
      </c>
      <c r="H173" s="179" t="s">
        <v>239</v>
      </c>
      <c r="I173" s="173">
        <v>3598000000</v>
      </c>
      <c r="J173" s="174"/>
      <c r="K173" s="175"/>
      <c r="L173" s="175"/>
      <c r="M173" s="175"/>
      <c r="N173" s="175"/>
      <c r="O173" s="174"/>
      <c r="P173" s="174"/>
      <c r="Q173" s="174"/>
      <c r="R173" s="174"/>
      <c r="S173" s="174"/>
      <c r="T173" s="174"/>
      <c r="U173" s="176"/>
    </row>
    <row r="174" spans="2:21" s="82" customFormat="1" ht="27" x14ac:dyDescent="0.2">
      <c r="B174" s="171">
        <v>2010</v>
      </c>
      <c r="C174" s="172" t="s">
        <v>404</v>
      </c>
      <c r="D174" s="172" t="s">
        <v>405</v>
      </c>
      <c r="E174" s="172" t="s">
        <v>334</v>
      </c>
      <c r="F174" s="172" t="s">
        <v>271</v>
      </c>
      <c r="G174" s="172" t="s">
        <v>125</v>
      </c>
      <c r="H174" s="179" t="s">
        <v>677</v>
      </c>
      <c r="I174" s="173">
        <v>2098000000</v>
      </c>
      <c r="J174" s="174"/>
      <c r="K174" s="175"/>
      <c r="L174" s="175"/>
      <c r="M174" s="175"/>
      <c r="N174" s="175"/>
      <c r="O174" s="174"/>
      <c r="P174" s="174"/>
      <c r="Q174" s="174"/>
      <c r="R174" s="174"/>
      <c r="S174" s="174"/>
      <c r="T174" s="174"/>
      <c r="U174" s="176"/>
    </row>
    <row r="175" spans="2:21" s="82" customFormat="1" ht="14.25" x14ac:dyDescent="0.2">
      <c r="B175" s="171">
        <v>2010</v>
      </c>
      <c r="C175" s="172" t="s">
        <v>406</v>
      </c>
      <c r="D175" s="172" t="s">
        <v>407</v>
      </c>
      <c r="E175" s="172" t="s">
        <v>334</v>
      </c>
      <c r="F175" s="172" t="s">
        <v>271</v>
      </c>
      <c r="G175" s="172" t="s">
        <v>125</v>
      </c>
      <c r="H175" s="172" t="s">
        <v>678</v>
      </c>
      <c r="I175" s="173">
        <v>1000000000</v>
      </c>
      <c r="J175" s="174"/>
      <c r="K175" s="175"/>
      <c r="L175" s="175"/>
      <c r="M175" s="175"/>
      <c r="N175" s="175"/>
      <c r="O175" s="174"/>
      <c r="P175" s="174"/>
      <c r="Q175" s="174"/>
      <c r="R175" s="174"/>
      <c r="S175" s="174"/>
      <c r="T175" s="174"/>
      <c r="U175" s="176"/>
    </row>
    <row r="176" spans="2:21" s="82" customFormat="1" ht="14.25" x14ac:dyDescent="0.2">
      <c r="B176" s="171">
        <v>2010</v>
      </c>
      <c r="C176" s="172" t="s">
        <v>408</v>
      </c>
      <c r="D176" s="172" t="s">
        <v>409</v>
      </c>
      <c r="E176" s="172" t="s">
        <v>331</v>
      </c>
      <c r="F176" s="172" t="s">
        <v>271</v>
      </c>
      <c r="G176" s="172" t="s">
        <v>125</v>
      </c>
      <c r="H176" s="172" t="s">
        <v>105</v>
      </c>
      <c r="I176" s="173">
        <v>56658802</v>
      </c>
      <c r="J176" s="174"/>
      <c r="K176" s="175"/>
      <c r="L176" s="175"/>
      <c r="M176" s="175"/>
      <c r="N176" s="175"/>
      <c r="O176" s="174"/>
      <c r="P176" s="174"/>
      <c r="Q176" s="174"/>
      <c r="R176" s="174"/>
      <c r="S176" s="174"/>
      <c r="T176" s="174"/>
      <c r="U176" s="176"/>
    </row>
    <row r="177" spans="2:21" s="82" customFormat="1" ht="27" x14ac:dyDescent="0.2">
      <c r="B177" s="171">
        <v>2010</v>
      </c>
      <c r="C177" s="172" t="s">
        <v>410</v>
      </c>
      <c r="D177" s="172" t="s">
        <v>411</v>
      </c>
      <c r="E177" s="172" t="s">
        <v>294</v>
      </c>
      <c r="F177" s="172" t="s">
        <v>271</v>
      </c>
      <c r="G177" s="172" t="s">
        <v>125</v>
      </c>
      <c r="H177" s="172" t="s">
        <v>105</v>
      </c>
      <c r="I177" s="173">
        <v>45478000</v>
      </c>
      <c r="J177" s="174"/>
      <c r="K177" s="175"/>
      <c r="L177" s="175"/>
      <c r="M177" s="175"/>
      <c r="N177" s="175"/>
      <c r="O177" s="174"/>
      <c r="P177" s="174"/>
      <c r="Q177" s="174"/>
      <c r="R177" s="174"/>
      <c r="S177" s="174"/>
      <c r="T177" s="174"/>
      <c r="U177" s="176"/>
    </row>
    <row r="178" spans="2:21" s="82" customFormat="1" ht="27" x14ac:dyDescent="0.2">
      <c r="B178" s="171">
        <v>2010</v>
      </c>
      <c r="C178" s="172" t="s">
        <v>412</v>
      </c>
      <c r="D178" s="172" t="s">
        <v>413</v>
      </c>
      <c r="E178" s="172" t="s">
        <v>414</v>
      </c>
      <c r="F178" s="172" t="s">
        <v>271</v>
      </c>
      <c r="G178" s="172" t="s">
        <v>415</v>
      </c>
      <c r="H178" s="172" t="s">
        <v>105</v>
      </c>
      <c r="I178" s="173">
        <v>167893700</v>
      </c>
      <c r="J178" s="174"/>
      <c r="K178" s="175"/>
      <c r="L178" s="175"/>
      <c r="M178" s="175"/>
      <c r="N178" s="175"/>
      <c r="O178" s="174"/>
      <c r="P178" s="174"/>
      <c r="Q178" s="174"/>
      <c r="R178" s="174"/>
      <c r="S178" s="174"/>
      <c r="T178" s="174"/>
      <c r="U178" s="176"/>
    </row>
    <row r="179" spans="2:21" s="82" customFormat="1" ht="14.25" x14ac:dyDescent="0.2">
      <c r="B179" s="171">
        <v>2010</v>
      </c>
      <c r="C179" s="172" t="s">
        <v>416</v>
      </c>
      <c r="D179" s="172" t="s">
        <v>417</v>
      </c>
      <c r="E179" s="172" t="s">
        <v>418</v>
      </c>
      <c r="F179" s="172" t="s">
        <v>271</v>
      </c>
      <c r="G179" s="172" t="s">
        <v>125</v>
      </c>
      <c r="H179" s="172" t="s">
        <v>105</v>
      </c>
      <c r="I179" s="173">
        <v>16003040</v>
      </c>
      <c r="J179" s="174"/>
      <c r="K179" s="175"/>
      <c r="L179" s="175"/>
      <c r="M179" s="175"/>
      <c r="N179" s="175"/>
      <c r="O179" s="174"/>
      <c r="P179" s="174"/>
      <c r="Q179" s="174"/>
      <c r="R179" s="174"/>
      <c r="S179" s="174"/>
      <c r="T179" s="174"/>
      <c r="U179" s="176"/>
    </row>
    <row r="180" spans="2:21" s="82" customFormat="1" ht="27" x14ac:dyDescent="0.2">
      <c r="B180" s="171">
        <v>2010</v>
      </c>
      <c r="C180" s="172" t="s">
        <v>419</v>
      </c>
      <c r="D180" s="172" t="s">
        <v>420</v>
      </c>
      <c r="E180" s="172" t="s">
        <v>325</v>
      </c>
      <c r="F180" s="172" t="s">
        <v>271</v>
      </c>
      <c r="G180" s="172" t="s">
        <v>125</v>
      </c>
      <c r="H180" s="172" t="s">
        <v>105</v>
      </c>
      <c r="I180" s="173">
        <v>91140500</v>
      </c>
      <c r="J180" s="174"/>
      <c r="K180" s="175"/>
      <c r="L180" s="175"/>
      <c r="M180" s="175"/>
      <c r="N180" s="175"/>
      <c r="O180" s="174"/>
      <c r="P180" s="174"/>
      <c r="Q180" s="174"/>
      <c r="R180" s="174"/>
      <c r="S180" s="174"/>
      <c r="T180" s="174"/>
      <c r="U180" s="176"/>
    </row>
    <row r="181" spans="2:21" s="82" customFormat="1" ht="14.25" x14ac:dyDescent="0.2">
      <c r="B181" s="171">
        <v>2010</v>
      </c>
      <c r="C181" s="172" t="s">
        <v>421</v>
      </c>
      <c r="D181" s="172" t="s">
        <v>422</v>
      </c>
      <c r="E181" s="172" t="s">
        <v>270</v>
      </c>
      <c r="F181" s="172" t="s">
        <v>271</v>
      </c>
      <c r="G181" s="172" t="s">
        <v>125</v>
      </c>
      <c r="H181" s="172" t="s">
        <v>105</v>
      </c>
      <c r="I181" s="173">
        <v>11710000</v>
      </c>
      <c r="J181" s="174"/>
      <c r="K181" s="175"/>
      <c r="L181" s="175"/>
      <c r="M181" s="175"/>
      <c r="N181" s="175"/>
      <c r="O181" s="174"/>
      <c r="P181" s="174"/>
      <c r="Q181" s="174"/>
      <c r="R181" s="174"/>
      <c r="S181" s="174"/>
      <c r="T181" s="174"/>
      <c r="U181" s="176"/>
    </row>
    <row r="182" spans="2:21" s="82" customFormat="1" ht="14.25" x14ac:dyDescent="0.2">
      <c r="B182" s="171">
        <v>2010</v>
      </c>
      <c r="C182" s="172" t="s">
        <v>423</v>
      </c>
      <c r="D182" s="172" t="s">
        <v>424</v>
      </c>
      <c r="E182" s="172" t="s">
        <v>322</v>
      </c>
      <c r="F182" s="172" t="s">
        <v>271</v>
      </c>
      <c r="G182" s="172" t="s">
        <v>125</v>
      </c>
      <c r="H182" s="172" t="s">
        <v>105</v>
      </c>
      <c r="I182" s="173">
        <v>42786588</v>
      </c>
      <c r="J182" s="174"/>
      <c r="K182" s="175"/>
      <c r="L182" s="175"/>
      <c r="M182" s="175"/>
      <c r="N182" s="175"/>
      <c r="O182" s="174"/>
      <c r="P182" s="174"/>
      <c r="Q182" s="174"/>
      <c r="R182" s="174"/>
      <c r="S182" s="174"/>
      <c r="T182" s="174"/>
      <c r="U182" s="176"/>
    </row>
    <row r="183" spans="2:21" s="82" customFormat="1" ht="14.25" x14ac:dyDescent="0.2">
      <c r="B183" s="171">
        <v>2010</v>
      </c>
      <c r="C183" s="172" t="s">
        <v>425</v>
      </c>
      <c r="D183" s="172" t="s">
        <v>426</v>
      </c>
      <c r="E183" s="172" t="s">
        <v>427</v>
      </c>
      <c r="F183" s="172" t="s">
        <v>271</v>
      </c>
      <c r="G183" s="172" t="s">
        <v>125</v>
      </c>
      <c r="H183" s="172" t="s">
        <v>105</v>
      </c>
      <c r="I183" s="173">
        <v>39096000</v>
      </c>
      <c r="J183" s="174"/>
      <c r="K183" s="175"/>
      <c r="L183" s="175"/>
      <c r="M183" s="175"/>
      <c r="N183" s="175"/>
      <c r="O183" s="174"/>
      <c r="P183" s="174"/>
      <c r="Q183" s="174"/>
      <c r="R183" s="174"/>
      <c r="S183" s="174"/>
      <c r="T183" s="174"/>
      <c r="U183" s="176"/>
    </row>
    <row r="184" spans="2:21" s="82" customFormat="1" ht="27" x14ac:dyDescent="0.2">
      <c r="B184" s="171">
        <v>2010</v>
      </c>
      <c r="C184" s="172" t="s">
        <v>428</v>
      </c>
      <c r="D184" s="172" t="s">
        <v>429</v>
      </c>
      <c r="E184" s="172" t="s">
        <v>325</v>
      </c>
      <c r="F184" s="172" t="s">
        <v>271</v>
      </c>
      <c r="G184" s="172" t="s">
        <v>125</v>
      </c>
      <c r="H184" s="172" t="s">
        <v>105</v>
      </c>
      <c r="I184" s="173">
        <v>78880000</v>
      </c>
      <c r="J184" s="174"/>
      <c r="K184" s="175"/>
      <c r="L184" s="175"/>
      <c r="M184" s="175"/>
      <c r="N184" s="175"/>
      <c r="O184" s="174"/>
      <c r="P184" s="174"/>
      <c r="Q184" s="174"/>
      <c r="R184" s="174"/>
      <c r="S184" s="174"/>
      <c r="T184" s="174"/>
      <c r="U184" s="176"/>
    </row>
    <row r="185" spans="2:21" s="82" customFormat="1" ht="14.25" x14ac:dyDescent="0.2">
      <c r="B185" s="171">
        <v>2010</v>
      </c>
      <c r="C185" s="172" t="s">
        <v>430</v>
      </c>
      <c r="D185" s="172" t="s">
        <v>431</v>
      </c>
      <c r="E185" s="172" t="s">
        <v>340</v>
      </c>
      <c r="F185" s="172" t="s">
        <v>271</v>
      </c>
      <c r="G185" s="172" t="s">
        <v>125</v>
      </c>
      <c r="H185" s="172" t="s">
        <v>105</v>
      </c>
      <c r="I185" s="173">
        <v>59694320</v>
      </c>
      <c r="J185" s="174"/>
      <c r="K185" s="175"/>
      <c r="L185" s="175"/>
      <c r="M185" s="175"/>
      <c r="N185" s="175"/>
      <c r="O185" s="174"/>
      <c r="P185" s="174"/>
      <c r="Q185" s="174"/>
      <c r="R185" s="174"/>
      <c r="S185" s="174"/>
      <c r="T185" s="174"/>
      <c r="U185" s="176"/>
    </row>
    <row r="186" spans="2:21" s="82" customFormat="1" ht="14.25" x14ac:dyDescent="0.2">
      <c r="B186" s="171">
        <v>2010</v>
      </c>
      <c r="C186" s="172" t="s">
        <v>662</v>
      </c>
      <c r="D186" s="172" t="s">
        <v>679</v>
      </c>
      <c r="E186" s="172" t="s">
        <v>247</v>
      </c>
      <c r="F186" s="172" t="s">
        <v>271</v>
      </c>
      <c r="G186" s="172" t="s">
        <v>104</v>
      </c>
      <c r="H186" s="172" t="s">
        <v>105</v>
      </c>
      <c r="I186" s="173">
        <v>41536000</v>
      </c>
      <c r="J186" s="174"/>
      <c r="K186" s="175"/>
      <c r="L186" s="175"/>
      <c r="M186" s="175"/>
      <c r="N186" s="175"/>
      <c r="O186" s="174"/>
      <c r="P186" s="174"/>
      <c r="Q186" s="174"/>
      <c r="R186" s="174"/>
      <c r="S186" s="174"/>
      <c r="T186" s="174"/>
      <c r="U186" s="176"/>
    </row>
    <row r="187" spans="2:21" s="82" customFormat="1" ht="27" x14ac:dyDescent="0.2">
      <c r="B187" s="171">
        <v>2010</v>
      </c>
      <c r="C187" s="172" t="s">
        <v>432</v>
      </c>
      <c r="D187" s="172" t="s">
        <v>433</v>
      </c>
      <c r="E187" s="172" t="s">
        <v>325</v>
      </c>
      <c r="F187" s="172" t="s">
        <v>271</v>
      </c>
      <c r="G187" s="172" t="s">
        <v>335</v>
      </c>
      <c r="H187" s="172" t="s">
        <v>105</v>
      </c>
      <c r="I187" s="173">
        <v>320000000</v>
      </c>
      <c r="J187" s="174"/>
      <c r="K187" s="175"/>
      <c r="L187" s="175"/>
      <c r="M187" s="175"/>
      <c r="N187" s="175"/>
      <c r="O187" s="174"/>
      <c r="P187" s="174"/>
      <c r="Q187" s="174"/>
      <c r="R187" s="174"/>
      <c r="S187" s="174"/>
      <c r="T187" s="174"/>
      <c r="U187" s="176"/>
    </row>
    <row r="188" spans="2:21" s="82" customFormat="1" ht="27" x14ac:dyDescent="0.2">
      <c r="B188" s="171">
        <v>2011</v>
      </c>
      <c r="C188" s="172" t="s">
        <v>434</v>
      </c>
      <c r="D188" s="172" t="s">
        <v>435</v>
      </c>
      <c r="E188" s="172" t="s">
        <v>325</v>
      </c>
      <c r="F188" s="172" t="s">
        <v>271</v>
      </c>
      <c r="G188" s="172" t="s">
        <v>104</v>
      </c>
      <c r="H188" s="172" t="s">
        <v>105</v>
      </c>
      <c r="I188" s="173">
        <v>497000000.10000002</v>
      </c>
      <c r="J188" s="174"/>
      <c r="K188" s="175"/>
      <c r="L188" s="175"/>
      <c r="M188" s="175"/>
      <c r="N188" s="175"/>
      <c r="O188" s="174"/>
      <c r="P188" s="174"/>
      <c r="Q188" s="174"/>
      <c r="R188" s="174"/>
      <c r="S188" s="174"/>
      <c r="T188" s="174"/>
      <c r="U188" s="176"/>
    </row>
    <row r="189" spans="2:21" s="82" customFormat="1" ht="14.25" x14ac:dyDescent="0.2">
      <c r="B189" s="171">
        <v>2011</v>
      </c>
      <c r="C189" s="172" t="s">
        <v>436</v>
      </c>
      <c r="D189" s="172" t="s">
        <v>437</v>
      </c>
      <c r="E189" s="172" t="s">
        <v>247</v>
      </c>
      <c r="F189" s="172" t="s">
        <v>271</v>
      </c>
      <c r="G189" s="172" t="s">
        <v>104</v>
      </c>
      <c r="H189" s="172" t="s">
        <v>105</v>
      </c>
      <c r="I189" s="173">
        <v>1334971000</v>
      </c>
      <c r="J189" s="174"/>
      <c r="K189" s="175"/>
      <c r="L189" s="175"/>
      <c r="M189" s="175"/>
      <c r="N189" s="175"/>
      <c r="O189" s="174"/>
      <c r="P189" s="174"/>
      <c r="Q189" s="174"/>
      <c r="R189" s="174"/>
      <c r="S189" s="174"/>
      <c r="T189" s="174"/>
      <c r="U189" s="176"/>
    </row>
    <row r="190" spans="2:21" s="82" customFormat="1" ht="14.25" x14ac:dyDescent="0.2">
      <c r="B190" s="171">
        <v>2011</v>
      </c>
      <c r="C190" s="172" t="s">
        <v>438</v>
      </c>
      <c r="D190" s="172" t="s">
        <v>439</v>
      </c>
      <c r="E190" s="172" t="s">
        <v>247</v>
      </c>
      <c r="F190" s="172" t="s">
        <v>271</v>
      </c>
      <c r="G190" s="172" t="s">
        <v>104</v>
      </c>
      <c r="H190" s="172" t="s">
        <v>105</v>
      </c>
      <c r="I190" s="173">
        <v>500000000</v>
      </c>
      <c r="J190" s="174"/>
      <c r="K190" s="175"/>
      <c r="L190" s="175"/>
      <c r="M190" s="175"/>
      <c r="N190" s="175"/>
      <c r="O190" s="174"/>
      <c r="P190" s="174"/>
      <c r="Q190" s="174"/>
      <c r="R190" s="174"/>
      <c r="S190" s="174"/>
      <c r="T190" s="174"/>
      <c r="U190" s="176"/>
    </row>
    <row r="191" spans="2:21" s="82" customFormat="1" ht="14.25" x14ac:dyDescent="0.2">
      <c r="B191" s="171">
        <v>2011</v>
      </c>
      <c r="C191" s="172" t="s">
        <v>440</v>
      </c>
      <c r="D191" s="172" t="s">
        <v>441</v>
      </c>
      <c r="E191" s="172" t="s">
        <v>247</v>
      </c>
      <c r="F191" s="172" t="s">
        <v>271</v>
      </c>
      <c r="G191" s="172" t="s">
        <v>104</v>
      </c>
      <c r="H191" s="172" t="s">
        <v>105</v>
      </c>
      <c r="I191" s="173">
        <v>1052746400</v>
      </c>
      <c r="J191" s="174"/>
      <c r="K191" s="175"/>
      <c r="L191" s="175"/>
      <c r="M191" s="175"/>
      <c r="N191" s="175"/>
      <c r="O191" s="174"/>
      <c r="P191" s="174"/>
      <c r="Q191" s="174"/>
      <c r="R191" s="174"/>
      <c r="S191" s="174"/>
      <c r="T191" s="174"/>
      <c r="U191" s="176"/>
    </row>
    <row r="192" spans="2:21" s="82" customFormat="1" ht="14.25" x14ac:dyDescent="0.2">
      <c r="B192" s="171">
        <v>2011</v>
      </c>
      <c r="C192" s="172" t="s">
        <v>442</v>
      </c>
      <c r="D192" s="172" t="s">
        <v>443</v>
      </c>
      <c r="E192" s="172" t="s">
        <v>247</v>
      </c>
      <c r="F192" s="172" t="s">
        <v>271</v>
      </c>
      <c r="G192" s="172" t="s">
        <v>104</v>
      </c>
      <c r="H192" s="172" t="s">
        <v>105</v>
      </c>
      <c r="I192" s="173">
        <v>4681153050</v>
      </c>
      <c r="J192" s="174"/>
      <c r="K192" s="175"/>
      <c r="L192" s="175"/>
      <c r="M192" s="175"/>
      <c r="N192" s="175"/>
      <c r="O192" s="174"/>
      <c r="P192" s="174"/>
      <c r="Q192" s="174"/>
      <c r="R192" s="174"/>
      <c r="S192" s="174"/>
      <c r="T192" s="174"/>
      <c r="U192" s="176"/>
    </row>
    <row r="193" spans="2:21" s="82" customFormat="1" ht="27" x14ac:dyDescent="0.2">
      <c r="B193" s="171">
        <v>2011</v>
      </c>
      <c r="C193" s="172" t="s">
        <v>444</v>
      </c>
      <c r="D193" s="172" t="s">
        <v>445</v>
      </c>
      <c r="E193" s="172" t="s">
        <v>325</v>
      </c>
      <c r="F193" s="172" t="s">
        <v>271</v>
      </c>
      <c r="G193" s="172" t="s">
        <v>125</v>
      </c>
      <c r="H193" s="172" t="s">
        <v>105</v>
      </c>
      <c r="I193" s="173">
        <v>274740000</v>
      </c>
      <c r="J193" s="174"/>
      <c r="K193" s="175"/>
      <c r="L193" s="175"/>
      <c r="M193" s="175"/>
      <c r="N193" s="175"/>
      <c r="O193" s="174"/>
      <c r="P193" s="174"/>
      <c r="Q193" s="174"/>
      <c r="R193" s="174"/>
      <c r="S193" s="174"/>
      <c r="T193" s="174"/>
      <c r="U193" s="176"/>
    </row>
    <row r="194" spans="2:21" s="82" customFormat="1" ht="40.5" x14ac:dyDescent="0.2">
      <c r="B194" s="171">
        <v>2011</v>
      </c>
      <c r="C194" s="172" t="s">
        <v>446</v>
      </c>
      <c r="D194" s="172" t="s">
        <v>447</v>
      </c>
      <c r="E194" s="172" t="s">
        <v>251</v>
      </c>
      <c r="F194" s="172" t="s">
        <v>271</v>
      </c>
      <c r="G194" s="172" t="s">
        <v>125</v>
      </c>
      <c r="H194" s="172" t="s">
        <v>105</v>
      </c>
      <c r="I194" s="173">
        <v>196000000</v>
      </c>
      <c r="J194" s="174"/>
      <c r="K194" s="175"/>
      <c r="L194" s="175"/>
      <c r="M194" s="175"/>
      <c r="N194" s="175"/>
      <c r="O194" s="174"/>
      <c r="P194" s="174"/>
      <c r="Q194" s="174"/>
      <c r="R194" s="174"/>
      <c r="S194" s="174"/>
      <c r="T194" s="174"/>
      <c r="U194" s="176"/>
    </row>
    <row r="195" spans="2:21" s="82" customFormat="1" ht="14.25" x14ac:dyDescent="0.2">
      <c r="B195" s="171">
        <v>2011</v>
      </c>
      <c r="C195" s="172" t="s">
        <v>448</v>
      </c>
      <c r="D195" s="172" t="s">
        <v>449</v>
      </c>
      <c r="E195" s="172" t="s">
        <v>251</v>
      </c>
      <c r="F195" s="172" t="s">
        <v>271</v>
      </c>
      <c r="G195" s="172" t="s">
        <v>415</v>
      </c>
      <c r="H195" s="172" t="s">
        <v>105</v>
      </c>
      <c r="I195" s="173">
        <v>649500000</v>
      </c>
      <c r="J195" s="174"/>
      <c r="K195" s="175"/>
      <c r="L195" s="175"/>
      <c r="M195" s="175"/>
      <c r="N195" s="175"/>
      <c r="O195" s="174"/>
      <c r="P195" s="174"/>
      <c r="Q195" s="174"/>
      <c r="R195" s="174"/>
      <c r="S195" s="174"/>
      <c r="T195" s="174"/>
      <c r="U195" s="176"/>
    </row>
    <row r="196" spans="2:21" s="82" customFormat="1" ht="14.25" x14ac:dyDescent="0.2">
      <c r="B196" s="171">
        <v>2011</v>
      </c>
      <c r="C196" s="172" t="s">
        <v>450</v>
      </c>
      <c r="D196" s="172" t="s">
        <v>451</v>
      </c>
      <c r="E196" s="172" t="s">
        <v>303</v>
      </c>
      <c r="F196" s="172" t="s">
        <v>271</v>
      </c>
      <c r="G196" s="172" t="s">
        <v>125</v>
      </c>
      <c r="H196" s="172" t="s">
        <v>105</v>
      </c>
      <c r="I196" s="173">
        <v>198326800</v>
      </c>
      <c r="J196" s="174"/>
      <c r="K196" s="175"/>
      <c r="L196" s="175"/>
      <c r="M196" s="175"/>
      <c r="N196" s="175"/>
      <c r="O196" s="174"/>
      <c r="P196" s="174"/>
      <c r="Q196" s="174"/>
      <c r="R196" s="174"/>
      <c r="S196" s="174"/>
      <c r="T196" s="174"/>
      <c r="U196" s="176"/>
    </row>
    <row r="197" spans="2:21" s="82" customFormat="1" ht="14.25" x14ac:dyDescent="0.2">
      <c r="B197" s="171">
        <v>2011</v>
      </c>
      <c r="C197" s="172" t="s">
        <v>452</v>
      </c>
      <c r="D197" s="172" t="s">
        <v>453</v>
      </c>
      <c r="E197" s="172" t="s">
        <v>454</v>
      </c>
      <c r="F197" s="172" t="s">
        <v>271</v>
      </c>
      <c r="G197" s="172" t="s">
        <v>155</v>
      </c>
      <c r="H197" s="172" t="s">
        <v>239</v>
      </c>
      <c r="I197" s="173">
        <v>97210000</v>
      </c>
      <c r="J197" s="174"/>
      <c r="K197" s="175"/>
      <c r="L197" s="175"/>
      <c r="M197" s="175"/>
      <c r="N197" s="175"/>
      <c r="O197" s="174"/>
      <c r="P197" s="174"/>
      <c r="Q197" s="174"/>
      <c r="R197" s="174"/>
      <c r="S197" s="174"/>
      <c r="T197" s="174"/>
      <c r="U197" s="176"/>
    </row>
    <row r="198" spans="2:21" s="82" customFormat="1" ht="14.25" x14ac:dyDescent="0.2">
      <c r="B198" s="171">
        <v>2011</v>
      </c>
      <c r="C198" s="172" t="s">
        <v>455</v>
      </c>
      <c r="D198" s="172" t="s">
        <v>456</v>
      </c>
      <c r="E198" s="172" t="s">
        <v>251</v>
      </c>
      <c r="F198" s="172" t="s">
        <v>271</v>
      </c>
      <c r="G198" s="172" t="s">
        <v>125</v>
      </c>
      <c r="H198" s="172" t="s">
        <v>105</v>
      </c>
      <c r="I198" s="173">
        <v>240000000</v>
      </c>
      <c r="J198" s="174"/>
      <c r="K198" s="175"/>
      <c r="L198" s="175"/>
      <c r="M198" s="175"/>
      <c r="N198" s="175"/>
      <c r="O198" s="174"/>
      <c r="P198" s="174"/>
      <c r="Q198" s="174"/>
      <c r="R198" s="174"/>
      <c r="S198" s="174"/>
      <c r="T198" s="174"/>
      <c r="U198" s="176"/>
    </row>
    <row r="199" spans="2:21" s="82" customFormat="1" ht="14.25" x14ac:dyDescent="0.2">
      <c r="B199" s="171">
        <v>2011</v>
      </c>
      <c r="C199" s="172" t="s">
        <v>457</v>
      </c>
      <c r="D199" s="172" t="s">
        <v>680</v>
      </c>
      <c r="E199" s="172" t="s">
        <v>458</v>
      </c>
      <c r="F199" s="172" t="s">
        <v>271</v>
      </c>
      <c r="G199" s="172" t="s">
        <v>125</v>
      </c>
      <c r="H199" s="172" t="s">
        <v>105</v>
      </c>
      <c r="I199" s="173">
        <v>24624480</v>
      </c>
      <c r="J199" s="174"/>
      <c r="K199" s="175"/>
      <c r="L199" s="175"/>
      <c r="M199" s="175"/>
      <c r="N199" s="175"/>
      <c r="O199" s="174"/>
      <c r="P199" s="174"/>
      <c r="Q199" s="174"/>
      <c r="R199" s="174"/>
      <c r="S199" s="174"/>
      <c r="T199" s="174"/>
      <c r="U199" s="176"/>
    </row>
    <row r="200" spans="2:21" s="82" customFormat="1" ht="27" x14ac:dyDescent="0.2">
      <c r="B200" s="171">
        <v>2011</v>
      </c>
      <c r="C200" s="172" t="s">
        <v>459</v>
      </c>
      <c r="D200" s="172" t="s">
        <v>460</v>
      </c>
      <c r="E200" s="172" t="s">
        <v>294</v>
      </c>
      <c r="F200" s="172" t="s">
        <v>271</v>
      </c>
      <c r="G200" s="172" t="s">
        <v>125</v>
      </c>
      <c r="H200" s="172" t="s">
        <v>105</v>
      </c>
      <c r="I200" s="173">
        <v>20600000</v>
      </c>
      <c r="J200" s="174"/>
      <c r="K200" s="175"/>
      <c r="L200" s="175"/>
      <c r="M200" s="175"/>
      <c r="N200" s="175"/>
      <c r="O200" s="174"/>
      <c r="P200" s="174"/>
      <c r="Q200" s="174"/>
      <c r="R200" s="174"/>
      <c r="S200" s="174"/>
      <c r="T200" s="174"/>
      <c r="U200" s="176"/>
    </row>
    <row r="201" spans="2:21" s="82" customFormat="1" ht="14.25" x14ac:dyDescent="0.2">
      <c r="B201" s="171">
        <v>2011</v>
      </c>
      <c r="C201" s="172" t="s">
        <v>461</v>
      </c>
      <c r="D201" s="172" t="s">
        <v>462</v>
      </c>
      <c r="E201" s="172" t="s">
        <v>322</v>
      </c>
      <c r="F201" s="172" t="s">
        <v>271</v>
      </c>
      <c r="G201" s="172" t="s">
        <v>125</v>
      </c>
      <c r="H201" s="172" t="s">
        <v>105</v>
      </c>
      <c r="I201" s="173">
        <v>69760000</v>
      </c>
      <c r="J201" s="174"/>
      <c r="K201" s="175"/>
      <c r="L201" s="175"/>
      <c r="M201" s="175"/>
      <c r="N201" s="175"/>
      <c r="O201" s="174"/>
      <c r="P201" s="174"/>
      <c r="Q201" s="174"/>
      <c r="R201" s="174"/>
      <c r="S201" s="174"/>
      <c r="T201" s="174"/>
      <c r="U201" s="176"/>
    </row>
    <row r="202" spans="2:21" s="82" customFormat="1" ht="27" x14ac:dyDescent="0.2">
      <c r="B202" s="171">
        <v>2011</v>
      </c>
      <c r="C202" s="172" t="s">
        <v>463</v>
      </c>
      <c r="D202" s="172" t="s">
        <v>464</v>
      </c>
      <c r="E202" s="172" t="s">
        <v>325</v>
      </c>
      <c r="F202" s="172" t="s">
        <v>271</v>
      </c>
      <c r="G202" s="172" t="s">
        <v>125</v>
      </c>
      <c r="H202" s="172" t="s">
        <v>105</v>
      </c>
      <c r="I202" s="173">
        <v>72654770</v>
      </c>
      <c r="J202" s="174"/>
      <c r="K202" s="175"/>
      <c r="L202" s="175"/>
      <c r="M202" s="175"/>
      <c r="N202" s="175"/>
      <c r="O202" s="174"/>
      <c r="P202" s="174"/>
      <c r="Q202" s="174"/>
      <c r="R202" s="174"/>
      <c r="S202" s="174"/>
      <c r="T202" s="174"/>
      <c r="U202" s="176"/>
    </row>
    <row r="203" spans="2:21" s="82" customFormat="1" ht="27" x14ac:dyDescent="0.2">
      <c r="B203" s="171">
        <v>2011</v>
      </c>
      <c r="C203" s="172" t="s">
        <v>465</v>
      </c>
      <c r="D203" s="172" t="s">
        <v>466</v>
      </c>
      <c r="E203" s="172" t="s">
        <v>121</v>
      </c>
      <c r="F203" s="172" t="s">
        <v>271</v>
      </c>
      <c r="G203" s="172" t="s">
        <v>125</v>
      </c>
      <c r="H203" s="172" t="s">
        <v>105</v>
      </c>
      <c r="I203" s="173">
        <v>134190601</v>
      </c>
      <c r="J203" s="174"/>
      <c r="K203" s="175"/>
      <c r="L203" s="175"/>
      <c r="M203" s="175"/>
      <c r="N203" s="175"/>
      <c r="O203" s="174"/>
      <c r="P203" s="174"/>
      <c r="Q203" s="174"/>
      <c r="R203" s="174"/>
      <c r="S203" s="174"/>
      <c r="T203" s="174"/>
      <c r="U203" s="176"/>
    </row>
    <row r="204" spans="2:21" s="82" customFormat="1" ht="27" x14ac:dyDescent="0.2">
      <c r="B204" s="171">
        <v>2011</v>
      </c>
      <c r="C204" s="172" t="s">
        <v>467</v>
      </c>
      <c r="D204" s="172" t="s">
        <v>468</v>
      </c>
      <c r="E204" s="172" t="s">
        <v>325</v>
      </c>
      <c r="F204" s="172" t="s">
        <v>271</v>
      </c>
      <c r="G204" s="172" t="s">
        <v>326</v>
      </c>
      <c r="H204" s="172" t="s">
        <v>105</v>
      </c>
      <c r="I204" s="173">
        <v>214000000</v>
      </c>
      <c r="J204" s="174"/>
      <c r="K204" s="175"/>
      <c r="L204" s="175"/>
      <c r="M204" s="175"/>
      <c r="N204" s="175"/>
      <c r="O204" s="174"/>
      <c r="P204" s="174"/>
      <c r="Q204" s="174"/>
      <c r="R204" s="174"/>
      <c r="S204" s="174"/>
      <c r="T204" s="174"/>
      <c r="U204" s="176"/>
    </row>
    <row r="205" spans="2:21" s="82" customFormat="1" ht="14.25" x14ac:dyDescent="0.2">
      <c r="B205" s="171">
        <v>2011</v>
      </c>
      <c r="C205" s="172" t="s">
        <v>469</v>
      </c>
      <c r="D205" s="172" t="s">
        <v>470</v>
      </c>
      <c r="E205" s="172" t="s">
        <v>121</v>
      </c>
      <c r="F205" s="172" t="s">
        <v>271</v>
      </c>
      <c r="G205" s="172" t="s">
        <v>104</v>
      </c>
      <c r="H205" s="172" t="s">
        <v>105</v>
      </c>
      <c r="I205" s="173">
        <v>130842000</v>
      </c>
      <c r="J205" s="174"/>
      <c r="K205" s="175"/>
      <c r="L205" s="175"/>
      <c r="M205" s="175"/>
      <c r="N205" s="175"/>
      <c r="O205" s="174"/>
      <c r="P205" s="174"/>
      <c r="Q205" s="174"/>
      <c r="R205" s="174"/>
      <c r="S205" s="174"/>
      <c r="T205" s="174"/>
      <c r="U205" s="176"/>
    </row>
    <row r="206" spans="2:21" s="82" customFormat="1" ht="40.5" x14ac:dyDescent="0.2">
      <c r="B206" s="171">
        <v>2011</v>
      </c>
      <c r="C206" s="172" t="s">
        <v>471</v>
      </c>
      <c r="D206" s="172" t="s">
        <v>472</v>
      </c>
      <c r="E206" s="172" t="s">
        <v>251</v>
      </c>
      <c r="F206" s="172" t="s">
        <v>271</v>
      </c>
      <c r="G206" s="172" t="s">
        <v>125</v>
      </c>
      <c r="H206" s="172" t="s">
        <v>105</v>
      </c>
      <c r="I206" s="173">
        <v>196000000</v>
      </c>
      <c r="J206" s="174"/>
      <c r="K206" s="175"/>
      <c r="L206" s="175"/>
      <c r="M206" s="175"/>
      <c r="N206" s="175"/>
      <c r="O206" s="174"/>
      <c r="P206" s="174"/>
      <c r="Q206" s="174"/>
      <c r="R206" s="174"/>
      <c r="S206" s="174"/>
      <c r="T206" s="174"/>
      <c r="U206" s="176"/>
    </row>
    <row r="207" spans="2:21" s="82" customFormat="1" ht="27" x14ac:dyDescent="0.2">
      <c r="B207" s="171">
        <v>2011</v>
      </c>
      <c r="C207" s="172" t="s">
        <v>473</v>
      </c>
      <c r="D207" s="172" t="s">
        <v>474</v>
      </c>
      <c r="E207" s="172" t="s">
        <v>325</v>
      </c>
      <c r="F207" s="172" t="s">
        <v>271</v>
      </c>
      <c r="G207" s="172" t="s">
        <v>125</v>
      </c>
      <c r="H207" s="172" t="s">
        <v>105</v>
      </c>
      <c r="I207" s="173">
        <v>500000000</v>
      </c>
      <c r="J207" s="174"/>
      <c r="K207" s="175"/>
      <c r="L207" s="175"/>
      <c r="M207" s="175"/>
      <c r="N207" s="175"/>
      <c r="O207" s="174"/>
      <c r="P207" s="174"/>
      <c r="Q207" s="174"/>
      <c r="R207" s="174"/>
      <c r="S207" s="174"/>
      <c r="T207" s="174"/>
      <c r="U207" s="176"/>
    </row>
    <row r="208" spans="2:21" s="82" customFormat="1" ht="27" x14ac:dyDescent="0.2">
      <c r="B208" s="171">
        <v>2011</v>
      </c>
      <c r="C208" s="172" t="s">
        <v>475</v>
      </c>
      <c r="D208" s="172" t="s">
        <v>476</v>
      </c>
      <c r="E208" s="172" t="s">
        <v>183</v>
      </c>
      <c r="F208" s="172" t="s">
        <v>271</v>
      </c>
      <c r="G208" s="172" t="s">
        <v>155</v>
      </c>
      <c r="H208" s="172" t="s">
        <v>239</v>
      </c>
      <c r="I208" s="173">
        <v>286314000</v>
      </c>
      <c r="J208" s="174"/>
      <c r="K208" s="175"/>
      <c r="L208" s="175"/>
      <c r="M208" s="175"/>
      <c r="N208" s="175"/>
      <c r="O208" s="174"/>
      <c r="P208" s="174"/>
      <c r="Q208" s="174"/>
      <c r="R208" s="174"/>
      <c r="S208" s="174"/>
      <c r="T208" s="174"/>
      <c r="U208" s="176"/>
    </row>
    <row r="209" spans="2:21" s="82" customFormat="1" ht="40.5" x14ac:dyDescent="0.2">
      <c r="B209" s="171">
        <v>2011</v>
      </c>
      <c r="C209" s="172" t="s">
        <v>477</v>
      </c>
      <c r="D209" s="172" t="s">
        <v>478</v>
      </c>
      <c r="E209" s="172" t="s">
        <v>255</v>
      </c>
      <c r="F209" s="172" t="s">
        <v>271</v>
      </c>
      <c r="G209" s="172" t="s">
        <v>335</v>
      </c>
      <c r="H209" s="172" t="s">
        <v>239</v>
      </c>
      <c r="I209" s="173">
        <v>140000000</v>
      </c>
      <c r="J209" s="174"/>
      <c r="K209" s="175"/>
      <c r="L209" s="175"/>
      <c r="M209" s="175"/>
      <c r="N209" s="175"/>
      <c r="O209" s="174"/>
      <c r="P209" s="174"/>
      <c r="Q209" s="174"/>
      <c r="R209" s="174"/>
      <c r="S209" s="174"/>
      <c r="T209" s="174"/>
      <c r="U209" s="176"/>
    </row>
    <row r="210" spans="2:21" s="82" customFormat="1" ht="14.25" x14ac:dyDescent="0.2">
      <c r="B210" s="171">
        <v>2011</v>
      </c>
      <c r="C210" s="172" t="s">
        <v>479</v>
      </c>
      <c r="D210" s="172" t="s">
        <v>480</v>
      </c>
      <c r="E210" s="172" t="s">
        <v>121</v>
      </c>
      <c r="F210" s="172" t="s">
        <v>271</v>
      </c>
      <c r="G210" s="172" t="s">
        <v>125</v>
      </c>
      <c r="H210" s="172" t="s">
        <v>105</v>
      </c>
      <c r="I210" s="173">
        <v>217979120</v>
      </c>
      <c r="J210" s="174"/>
      <c r="K210" s="175"/>
      <c r="L210" s="175"/>
      <c r="M210" s="175"/>
      <c r="N210" s="175"/>
      <c r="O210" s="174"/>
      <c r="P210" s="174"/>
      <c r="Q210" s="174"/>
      <c r="R210" s="174"/>
      <c r="S210" s="174"/>
      <c r="T210" s="174"/>
      <c r="U210" s="176"/>
    </row>
    <row r="211" spans="2:21" s="82" customFormat="1" ht="14.25" x14ac:dyDescent="0.2">
      <c r="B211" s="171">
        <v>2011</v>
      </c>
      <c r="C211" s="172" t="s">
        <v>481</v>
      </c>
      <c r="D211" s="172" t="s">
        <v>482</v>
      </c>
      <c r="E211" s="172" t="s">
        <v>418</v>
      </c>
      <c r="F211" s="172" t="s">
        <v>271</v>
      </c>
      <c r="G211" s="172" t="s">
        <v>125</v>
      </c>
      <c r="H211" s="172" t="s">
        <v>105</v>
      </c>
      <c r="I211" s="173">
        <v>21792000</v>
      </c>
      <c r="J211" s="174"/>
      <c r="K211" s="175"/>
      <c r="L211" s="175"/>
      <c r="M211" s="175"/>
      <c r="N211" s="175"/>
      <c r="O211" s="174"/>
      <c r="P211" s="174"/>
      <c r="Q211" s="174"/>
      <c r="R211" s="174"/>
      <c r="S211" s="174"/>
      <c r="T211" s="174"/>
      <c r="U211" s="176"/>
    </row>
    <row r="212" spans="2:21" s="82" customFormat="1" ht="27" x14ac:dyDescent="0.2">
      <c r="B212" s="171">
        <v>2011</v>
      </c>
      <c r="C212" s="172" t="s">
        <v>483</v>
      </c>
      <c r="D212" s="172" t="s">
        <v>484</v>
      </c>
      <c r="E212" s="172" t="s">
        <v>485</v>
      </c>
      <c r="F212" s="172" t="s">
        <v>271</v>
      </c>
      <c r="G212" s="172" t="s">
        <v>125</v>
      </c>
      <c r="H212" s="172" t="s">
        <v>239</v>
      </c>
      <c r="I212" s="173">
        <v>38564064</v>
      </c>
      <c r="J212" s="174"/>
      <c r="K212" s="175"/>
      <c r="L212" s="175"/>
      <c r="M212" s="175"/>
      <c r="N212" s="175"/>
      <c r="O212" s="174"/>
      <c r="P212" s="174"/>
      <c r="Q212" s="174"/>
      <c r="R212" s="174"/>
      <c r="S212" s="174"/>
      <c r="T212" s="174"/>
      <c r="U212" s="176"/>
    </row>
    <row r="213" spans="2:21" s="82" customFormat="1" ht="14.25" x14ac:dyDescent="0.2">
      <c r="B213" s="171">
        <v>2011</v>
      </c>
      <c r="C213" s="172" t="s">
        <v>486</v>
      </c>
      <c r="D213" s="172" t="s">
        <v>339</v>
      </c>
      <c r="E213" s="172" t="s">
        <v>340</v>
      </c>
      <c r="F213" s="172" t="s">
        <v>271</v>
      </c>
      <c r="G213" s="172" t="s">
        <v>125</v>
      </c>
      <c r="H213" s="172" t="s">
        <v>105</v>
      </c>
      <c r="I213" s="173">
        <v>59610000</v>
      </c>
      <c r="J213" s="174"/>
      <c r="K213" s="175"/>
      <c r="L213" s="175"/>
      <c r="M213" s="175"/>
      <c r="N213" s="175"/>
      <c r="O213" s="174"/>
      <c r="P213" s="174"/>
      <c r="Q213" s="174"/>
      <c r="R213" s="174"/>
      <c r="S213" s="174"/>
      <c r="T213" s="174"/>
      <c r="U213" s="176"/>
    </row>
    <row r="214" spans="2:21" s="82" customFormat="1" ht="27" x14ac:dyDescent="0.2">
      <c r="B214" s="171">
        <v>2011</v>
      </c>
      <c r="C214" s="172" t="s">
        <v>487</v>
      </c>
      <c r="D214" s="172" t="s">
        <v>488</v>
      </c>
      <c r="E214" s="172" t="s">
        <v>325</v>
      </c>
      <c r="F214" s="172" t="s">
        <v>271</v>
      </c>
      <c r="G214" s="172" t="s">
        <v>125</v>
      </c>
      <c r="H214" s="172" t="s">
        <v>105</v>
      </c>
      <c r="I214" s="173">
        <v>400000000</v>
      </c>
      <c r="J214" s="174"/>
      <c r="K214" s="175"/>
      <c r="L214" s="175"/>
      <c r="M214" s="175"/>
      <c r="N214" s="175"/>
      <c r="O214" s="174"/>
      <c r="P214" s="174"/>
      <c r="Q214" s="174"/>
      <c r="R214" s="174"/>
      <c r="S214" s="174"/>
      <c r="T214" s="174"/>
      <c r="U214" s="176"/>
    </row>
    <row r="215" spans="2:21" s="82" customFormat="1" ht="27" x14ac:dyDescent="0.2">
      <c r="B215" s="171">
        <v>2012</v>
      </c>
      <c r="C215" s="172" t="s">
        <v>489</v>
      </c>
      <c r="D215" s="172" t="s">
        <v>490</v>
      </c>
      <c r="E215" s="172" t="s">
        <v>325</v>
      </c>
      <c r="F215" s="172" t="s">
        <v>271</v>
      </c>
      <c r="G215" s="172" t="s">
        <v>415</v>
      </c>
      <c r="H215" s="172" t="s">
        <v>105</v>
      </c>
      <c r="I215" s="173">
        <v>79800000</v>
      </c>
      <c r="J215" s="174"/>
      <c r="K215" s="175"/>
      <c r="L215" s="175"/>
      <c r="M215" s="175"/>
      <c r="N215" s="175"/>
      <c r="O215" s="174"/>
      <c r="P215" s="174"/>
      <c r="Q215" s="174"/>
      <c r="R215" s="174"/>
      <c r="S215" s="174"/>
      <c r="T215" s="174"/>
      <c r="U215" s="176"/>
    </row>
    <row r="216" spans="2:21" s="82" customFormat="1" ht="14.25" x14ac:dyDescent="0.2">
      <c r="B216" s="171">
        <v>2012</v>
      </c>
      <c r="C216" s="172" t="s">
        <v>663</v>
      </c>
      <c r="D216" s="172" t="s">
        <v>681</v>
      </c>
      <c r="E216" s="172" t="s">
        <v>340</v>
      </c>
      <c r="F216" s="172" t="s">
        <v>271</v>
      </c>
      <c r="G216" s="172" t="s">
        <v>125</v>
      </c>
      <c r="H216" s="172" t="s">
        <v>105</v>
      </c>
      <c r="I216" s="173">
        <v>87015104</v>
      </c>
      <c r="J216" s="174"/>
      <c r="K216" s="175"/>
      <c r="L216" s="175"/>
      <c r="M216" s="175"/>
      <c r="N216" s="175"/>
      <c r="O216" s="174"/>
      <c r="P216" s="174"/>
      <c r="Q216" s="174"/>
      <c r="R216" s="174"/>
      <c r="S216" s="174"/>
      <c r="T216" s="174"/>
      <c r="U216" s="176"/>
    </row>
    <row r="217" spans="2:21" s="82" customFormat="1" ht="14.25" x14ac:dyDescent="0.2">
      <c r="B217" s="171">
        <v>2012</v>
      </c>
      <c r="C217" s="172" t="s">
        <v>491</v>
      </c>
      <c r="D217" s="172" t="s">
        <v>443</v>
      </c>
      <c r="E217" s="172" t="s">
        <v>247</v>
      </c>
      <c r="F217" s="172" t="s">
        <v>271</v>
      </c>
      <c r="G217" s="172" t="s">
        <v>104</v>
      </c>
      <c r="H217" s="172" t="s">
        <v>105</v>
      </c>
      <c r="I217" s="173">
        <v>4681153050</v>
      </c>
      <c r="J217" s="174"/>
      <c r="K217" s="175"/>
      <c r="L217" s="175"/>
      <c r="M217" s="175"/>
      <c r="N217" s="175"/>
      <c r="O217" s="174"/>
      <c r="P217" s="174"/>
      <c r="Q217" s="174"/>
      <c r="R217" s="174"/>
      <c r="S217" s="174"/>
      <c r="T217" s="174"/>
      <c r="U217" s="176"/>
    </row>
    <row r="218" spans="2:21" s="82" customFormat="1" ht="27" x14ac:dyDescent="0.2">
      <c r="B218" s="171">
        <v>2012</v>
      </c>
      <c r="C218" s="172" t="s">
        <v>492</v>
      </c>
      <c r="D218" s="172" t="s">
        <v>493</v>
      </c>
      <c r="E218" s="172" t="s">
        <v>325</v>
      </c>
      <c r="F218" s="172" t="s">
        <v>271</v>
      </c>
      <c r="G218" s="172" t="s">
        <v>125</v>
      </c>
      <c r="H218" s="172" t="s">
        <v>105</v>
      </c>
      <c r="I218" s="173">
        <v>400000000</v>
      </c>
      <c r="J218" s="174"/>
      <c r="K218" s="175"/>
      <c r="L218" s="175"/>
      <c r="M218" s="175"/>
      <c r="N218" s="175"/>
      <c r="O218" s="174"/>
      <c r="P218" s="174"/>
      <c r="Q218" s="174"/>
      <c r="R218" s="174"/>
      <c r="S218" s="174"/>
      <c r="T218" s="174"/>
      <c r="U218" s="176"/>
    </row>
    <row r="219" spans="2:21" s="82" customFormat="1" ht="14.25" x14ac:dyDescent="0.2">
      <c r="B219" s="171">
        <v>2012</v>
      </c>
      <c r="C219" s="172" t="s">
        <v>494</v>
      </c>
      <c r="D219" s="172" t="s">
        <v>495</v>
      </c>
      <c r="E219" s="172" t="s">
        <v>247</v>
      </c>
      <c r="F219" s="172" t="s">
        <v>271</v>
      </c>
      <c r="G219" s="172" t="s">
        <v>104</v>
      </c>
      <c r="H219" s="172" t="s">
        <v>239</v>
      </c>
      <c r="I219" s="173">
        <v>6904203076</v>
      </c>
      <c r="J219" s="174"/>
      <c r="K219" s="175"/>
      <c r="L219" s="175"/>
      <c r="M219" s="175"/>
      <c r="N219" s="175"/>
      <c r="O219" s="174"/>
      <c r="P219" s="174"/>
      <c r="Q219" s="174"/>
      <c r="R219" s="174"/>
      <c r="S219" s="174"/>
      <c r="T219" s="174"/>
      <c r="U219" s="176"/>
    </row>
    <row r="220" spans="2:21" s="82" customFormat="1" ht="27" x14ac:dyDescent="0.2">
      <c r="B220" s="171">
        <v>2012</v>
      </c>
      <c r="C220" s="172" t="s">
        <v>496</v>
      </c>
      <c r="D220" s="172" t="s">
        <v>497</v>
      </c>
      <c r="E220" s="172" t="s">
        <v>325</v>
      </c>
      <c r="F220" s="172" t="s">
        <v>271</v>
      </c>
      <c r="G220" s="172" t="s">
        <v>125</v>
      </c>
      <c r="H220" s="172" t="s">
        <v>105</v>
      </c>
      <c r="I220" s="173">
        <v>462940000</v>
      </c>
      <c r="J220" s="174"/>
      <c r="K220" s="175"/>
      <c r="L220" s="175"/>
      <c r="M220" s="175"/>
      <c r="N220" s="175"/>
      <c r="O220" s="174"/>
      <c r="P220" s="174"/>
      <c r="Q220" s="174"/>
      <c r="R220" s="174"/>
      <c r="S220" s="174"/>
      <c r="T220" s="174"/>
      <c r="U220" s="176"/>
    </row>
    <row r="221" spans="2:21" s="82" customFormat="1" ht="14.25" x14ac:dyDescent="0.2">
      <c r="B221" s="171">
        <v>2012</v>
      </c>
      <c r="C221" s="172" t="s">
        <v>498</v>
      </c>
      <c r="D221" s="172" t="s">
        <v>499</v>
      </c>
      <c r="E221" s="172" t="s">
        <v>251</v>
      </c>
      <c r="F221" s="172" t="s">
        <v>271</v>
      </c>
      <c r="G221" s="172" t="s">
        <v>125</v>
      </c>
      <c r="H221" s="172" t="s">
        <v>239</v>
      </c>
      <c r="I221" s="173">
        <v>5500000000</v>
      </c>
      <c r="J221" s="174"/>
      <c r="K221" s="175"/>
      <c r="L221" s="175"/>
      <c r="M221" s="175"/>
      <c r="N221" s="175"/>
      <c r="O221" s="174"/>
      <c r="P221" s="174"/>
      <c r="Q221" s="174"/>
      <c r="R221" s="174"/>
      <c r="S221" s="174"/>
      <c r="T221" s="174"/>
      <c r="U221" s="176"/>
    </row>
    <row r="222" spans="2:21" s="82" customFormat="1" ht="14.25" x14ac:dyDescent="0.2">
      <c r="B222" s="171">
        <v>2012</v>
      </c>
      <c r="C222" s="172" t="s">
        <v>500</v>
      </c>
      <c r="D222" s="172" t="s">
        <v>501</v>
      </c>
      <c r="E222" s="172" t="s">
        <v>251</v>
      </c>
      <c r="F222" s="172" t="s">
        <v>271</v>
      </c>
      <c r="G222" s="172" t="s">
        <v>125</v>
      </c>
      <c r="H222" s="172" t="s">
        <v>239</v>
      </c>
      <c r="I222" s="173">
        <v>1000000000</v>
      </c>
      <c r="J222" s="174"/>
      <c r="K222" s="175"/>
      <c r="L222" s="175"/>
      <c r="M222" s="175"/>
      <c r="N222" s="175"/>
      <c r="O222" s="174"/>
      <c r="P222" s="174"/>
      <c r="Q222" s="174"/>
      <c r="R222" s="174"/>
      <c r="S222" s="174"/>
      <c r="T222" s="174"/>
      <c r="U222" s="176"/>
    </row>
    <row r="223" spans="2:21" s="82" customFormat="1" ht="14.25" x14ac:dyDescent="0.2">
      <c r="B223" s="171">
        <v>2012</v>
      </c>
      <c r="C223" s="172" t="s">
        <v>502</v>
      </c>
      <c r="D223" s="172" t="s">
        <v>503</v>
      </c>
      <c r="E223" s="172" t="s">
        <v>251</v>
      </c>
      <c r="F223" s="172" t="s">
        <v>271</v>
      </c>
      <c r="G223" s="172" t="s">
        <v>125</v>
      </c>
      <c r="H223" s="172" t="s">
        <v>105</v>
      </c>
      <c r="I223" s="173">
        <v>2247000000</v>
      </c>
      <c r="J223" s="174"/>
      <c r="K223" s="175"/>
      <c r="L223" s="175"/>
      <c r="M223" s="175"/>
      <c r="N223" s="175"/>
      <c r="O223" s="174"/>
      <c r="P223" s="174"/>
      <c r="Q223" s="174"/>
      <c r="R223" s="174"/>
      <c r="S223" s="174"/>
      <c r="T223" s="174"/>
      <c r="U223" s="176"/>
    </row>
    <row r="224" spans="2:21" s="82" customFormat="1" ht="14.25" x14ac:dyDescent="0.2">
      <c r="B224" s="171">
        <v>2012</v>
      </c>
      <c r="C224" s="172" t="s">
        <v>504</v>
      </c>
      <c r="D224" s="172" t="s">
        <v>505</v>
      </c>
      <c r="E224" s="172" t="s">
        <v>251</v>
      </c>
      <c r="F224" s="172" t="s">
        <v>271</v>
      </c>
      <c r="G224" s="172" t="s">
        <v>125</v>
      </c>
      <c r="H224" s="172" t="s">
        <v>105</v>
      </c>
      <c r="I224" s="173">
        <v>1000000000</v>
      </c>
      <c r="J224" s="174"/>
      <c r="K224" s="175"/>
      <c r="L224" s="175"/>
      <c r="M224" s="175"/>
      <c r="N224" s="175"/>
      <c r="O224" s="174"/>
      <c r="P224" s="174"/>
      <c r="Q224" s="174"/>
      <c r="R224" s="174"/>
      <c r="S224" s="174"/>
      <c r="T224" s="174"/>
      <c r="U224" s="176"/>
    </row>
    <row r="225" spans="2:21" s="82" customFormat="1" ht="14.25" x14ac:dyDescent="0.2">
      <c r="B225" s="171">
        <v>2012</v>
      </c>
      <c r="C225" s="172" t="s">
        <v>506</v>
      </c>
      <c r="D225" s="172" t="s">
        <v>507</v>
      </c>
      <c r="E225" s="172" t="s">
        <v>251</v>
      </c>
      <c r="F225" s="172" t="s">
        <v>271</v>
      </c>
      <c r="G225" s="172" t="s">
        <v>125</v>
      </c>
      <c r="H225" s="172" t="s">
        <v>239</v>
      </c>
      <c r="I225" s="173">
        <v>1500000000</v>
      </c>
      <c r="J225" s="174"/>
      <c r="K225" s="175"/>
      <c r="L225" s="175"/>
      <c r="M225" s="175"/>
      <c r="N225" s="175"/>
      <c r="O225" s="174"/>
      <c r="P225" s="174"/>
      <c r="Q225" s="174"/>
      <c r="R225" s="174"/>
      <c r="S225" s="174"/>
      <c r="T225" s="174"/>
      <c r="U225" s="176"/>
    </row>
    <row r="226" spans="2:21" s="82" customFormat="1" ht="14.25" x14ac:dyDescent="0.2">
      <c r="B226" s="171">
        <v>2012</v>
      </c>
      <c r="C226" s="172" t="s">
        <v>508</v>
      </c>
      <c r="D226" s="172" t="s">
        <v>509</v>
      </c>
      <c r="E226" s="172" t="s">
        <v>251</v>
      </c>
      <c r="F226" s="172" t="s">
        <v>271</v>
      </c>
      <c r="G226" s="172" t="s">
        <v>125</v>
      </c>
      <c r="H226" s="172" t="s">
        <v>239</v>
      </c>
      <c r="I226" s="173">
        <v>250000000</v>
      </c>
      <c r="J226" s="174"/>
      <c r="K226" s="175"/>
      <c r="L226" s="175"/>
      <c r="M226" s="175"/>
      <c r="N226" s="175"/>
      <c r="O226" s="174"/>
      <c r="P226" s="174"/>
      <c r="Q226" s="174"/>
      <c r="R226" s="174"/>
      <c r="S226" s="174"/>
      <c r="T226" s="174"/>
      <c r="U226" s="176"/>
    </row>
    <row r="227" spans="2:21" s="82" customFormat="1" ht="14.25" x14ac:dyDescent="0.2">
      <c r="B227" s="171">
        <v>2012</v>
      </c>
      <c r="C227" s="172" t="s">
        <v>510</v>
      </c>
      <c r="D227" s="172" t="s">
        <v>511</v>
      </c>
      <c r="E227" s="172" t="s">
        <v>251</v>
      </c>
      <c r="F227" s="172" t="s">
        <v>271</v>
      </c>
      <c r="G227" s="172" t="s">
        <v>125</v>
      </c>
      <c r="H227" s="172" t="s">
        <v>239</v>
      </c>
      <c r="I227" s="173">
        <v>1000000000</v>
      </c>
      <c r="J227" s="174"/>
      <c r="K227" s="175"/>
      <c r="L227" s="175"/>
      <c r="M227" s="175"/>
      <c r="N227" s="175"/>
      <c r="O227" s="174"/>
      <c r="P227" s="174"/>
      <c r="Q227" s="174"/>
      <c r="R227" s="174"/>
      <c r="S227" s="174"/>
      <c r="T227" s="174"/>
      <c r="U227" s="176"/>
    </row>
    <row r="228" spans="2:21" s="82" customFormat="1" ht="14.25" x14ac:dyDescent="0.2">
      <c r="B228" s="171">
        <v>2012</v>
      </c>
      <c r="C228" s="172" t="s">
        <v>512</v>
      </c>
      <c r="D228" s="172" t="s">
        <v>513</v>
      </c>
      <c r="E228" s="172" t="s">
        <v>251</v>
      </c>
      <c r="F228" s="172" t="s">
        <v>271</v>
      </c>
      <c r="G228" s="172" t="s">
        <v>125</v>
      </c>
      <c r="H228" s="172" t="s">
        <v>105</v>
      </c>
      <c r="I228" s="173">
        <v>500000000</v>
      </c>
      <c r="J228" s="174"/>
      <c r="K228" s="175"/>
      <c r="L228" s="175"/>
      <c r="M228" s="175"/>
      <c r="N228" s="175"/>
      <c r="O228" s="174"/>
      <c r="P228" s="174"/>
      <c r="Q228" s="174"/>
      <c r="R228" s="174"/>
      <c r="S228" s="174"/>
      <c r="T228" s="174"/>
      <c r="U228" s="176"/>
    </row>
    <row r="229" spans="2:21" s="82" customFormat="1" ht="14.25" x14ac:dyDescent="0.2">
      <c r="B229" s="171">
        <v>2012</v>
      </c>
      <c r="C229" s="172" t="s">
        <v>514</v>
      </c>
      <c r="D229" s="172" t="s">
        <v>515</v>
      </c>
      <c r="E229" s="172" t="s">
        <v>121</v>
      </c>
      <c r="F229" s="172" t="s">
        <v>271</v>
      </c>
      <c r="G229" s="172" t="s">
        <v>104</v>
      </c>
      <c r="H229" s="172" t="s">
        <v>105</v>
      </c>
      <c r="I229" s="173">
        <v>237659600</v>
      </c>
      <c r="J229" s="174"/>
      <c r="K229" s="175"/>
      <c r="L229" s="175"/>
      <c r="M229" s="175"/>
      <c r="N229" s="175"/>
      <c r="O229" s="174"/>
      <c r="P229" s="174"/>
      <c r="Q229" s="174"/>
      <c r="R229" s="174"/>
      <c r="S229" s="174"/>
      <c r="T229" s="174"/>
      <c r="U229" s="176"/>
    </row>
    <row r="230" spans="2:21" s="82" customFormat="1" ht="14.25" x14ac:dyDescent="0.2">
      <c r="B230" s="171">
        <v>2012</v>
      </c>
      <c r="C230" s="172" t="s">
        <v>516</v>
      </c>
      <c r="D230" s="172" t="s">
        <v>517</v>
      </c>
      <c r="E230" s="172" t="s">
        <v>247</v>
      </c>
      <c r="F230" s="172" t="s">
        <v>271</v>
      </c>
      <c r="G230" s="172" t="s">
        <v>104</v>
      </c>
      <c r="H230" s="172" t="s">
        <v>105</v>
      </c>
      <c r="I230" s="173">
        <v>2080000000</v>
      </c>
      <c r="J230" s="174"/>
      <c r="K230" s="175"/>
      <c r="L230" s="175"/>
      <c r="M230" s="175"/>
      <c r="N230" s="175"/>
      <c r="O230" s="174"/>
      <c r="P230" s="174"/>
      <c r="Q230" s="174"/>
      <c r="R230" s="174"/>
      <c r="S230" s="174"/>
      <c r="T230" s="174"/>
      <c r="U230" s="176"/>
    </row>
    <row r="231" spans="2:21" s="82" customFormat="1" ht="27" x14ac:dyDescent="0.2">
      <c r="B231" s="171">
        <v>2012</v>
      </c>
      <c r="C231" s="172" t="s">
        <v>518</v>
      </c>
      <c r="D231" s="172" t="s">
        <v>519</v>
      </c>
      <c r="E231" s="172" t="s">
        <v>520</v>
      </c>
      <c r="F231" s="172" t="s">
        <v>271</v>
      </c>
      <c r="G231" s="172" t="s">
        <v>125</v>
      </c>
      <c r="H231" s="172" t="s">
        <v>105</v>
      </c>
      <c r="I231" s="173">
        <v>137500000</v>
      </c>
      <c r="J231" s="174"/>
      <c r="K231" s="175"/>
      <c r="L231" s="175"/>
      <c r="M231" s="175"/>
      <c r="N231" s="175"/>
      <c r="O231" s="174"/>
      <c r="P231" s="174"/>
      <c r="Q231" s="174"/>
      <c r="R231" s="174"/>
      <c r="S231" s="174"/>
      <c r="T231" s="174"/>
      <c r="U231" s="176"/>
    </row>
    <row r="232" spans="2:21" s="82" customFormat="1" ht="27" x14ac:dyDescent="0.2">
      <c r="B232" s="171">
        <v>2012</v>
      </c>
      <c r="C232" s="172" t="s">
        <v>521</v>
      </c>
      <c r="D232" s="172" t="s">
        <v>522</v>
      </c>
      <c r="E232" s="172" t="s">
        <v>325</v>
      </c>
      <c r="F232" s="172" t="s">
        <v>271</v>
      </c>
      <c r="G232" s="172" t="s">
        <v>125</v>
      </c>
      <c r="H232" s="172" t="s">
        <v>105</v>
      </c>
      <c r="I232" s="173">
        <v>95000000</v>
      </c>
      <c r="J232" s="174"/>
      <c r="K232" s="175"/>
      <c r="L232" s="175"/>
      <c r="M232" s="175"/>
      <c r="N232" s="175"/>
      <c r="O232" s="174"/>
      <c r="P232" s="174"/>
      <c r="Q232" s="174"/>
      <c r="R232" s="174"/>
      <c r="S232" s="174"/>
      <c r="T232" s="174"/>
      <c r="U232" s="176"/>
    </row>
    <row r="233" spans="2:21" s="82" customFormat="1" ht="27" x14ac:dyDescent="0.2">
      <c r="B233" s="171">
        <v>2012</v>
      </c>
      <c r="C233" s="172" t="s">
        <v>523</v>
      </c>
      <c r="D233" s="172" t="s">
        <v>524</v>
      </c>
      <c r="E233" s="172" t="s">
        <v>325</v>
      </c>
      <c r="F233" s="172" t="s">
        <v>271</v>
      </c>
      <c r="G233" s="172" t="s">
        <v>335</v>
      </c>
      <c r="H233" s="172" t="s">
        <v>105</v>
      </c>
      <c r="I233" s="173">
        <v>373300000</v>
      </c>
      <c r="J233" s="174"/>
      <c r="K233" s="175"/>
      <c r="L233" s="175"/>
      <c r="M233" s="175"/>
      <c r="N233" s="175"/>
      <c r="O233" s="174"/>
      <c r="P233" s="174"/>
      <c r="Q233" s="174"/>
      <c r="R233" s="174"/>
      <c r="S233" s="174"/>
      <c r="T233" s="174"/>
      <c r="U233" s="176"/>
    </row>
    <row r="234" spans="2:21" s="82" customFormat="1" ht="14.25" x14ac:dyDescent="0.2">
      <c r="B234" s="171">
        <v>2012</v>
      </c>
      <c r="C234" s="172" t="s">
        <v>528</v>
      </c>
      <c r="D234" s="172" t="s">
        <v>529</v>
      </c>
      <c r="E234" s="172" t="s">
        <v>530</v>
      </c>
      <c r="F234" s="172" t="s">
        <v>271</v>
      </c>
      <c r="G234" s="172" t="s">
        <v>155</v>
      </c>
      <c r="H234" s="172" t="s">
        <v>239</v>
      </c>
      <c r="I234" s="173">
        <v>376250000</v>
      </c>
      <c r="J234" s="174"/>
      <c r="K234" s="175"/>
      <c r="L234" s="175"/>
      <c r="M234" s="175"/>
      <c r="N234" s="175"/>
      <c r="O234" s="174"/>
      <c r="P234" s="174"/>
      <c r="Q234" s="174"/>
      <c r="R234" s="174"/>
      <c r="S234" s="174"/>
      <c r="T234" s="174"/>
      <c r="U234" s="176"/>
    </row>
    <row r="235" spans="2:21" s="82" customFormat="1" ht="27" x14ac:dyDescent="0.2">
      <c r="B235" s="171">
        <v>2012</v>
      </c>
      <c r="C235" s="172" t="s">
        <v>531</v>
      </c>
      <c r="D235" s="172" t="s">
        <v>532</v>
      </c>
      <c r="E235" s="172" t="s">
        <v>533</v>
      </c>
      <c r="F235" s="172" t="s">
        <v>271</v>
      </c>
      <c r="G235" s="172" t="s">
        <v>155</v>
      </c>
      <c r="H235" s="172" t="s">
        <v>239</v>
      </c>
      <c r="I235" s="173">
        <v>12000000</v>
      </c>
      <c r="J235" s="174"/>
      <c r="K235" s="175"/>
      <c r="L235" s="175"/>
      <c r="M235" s="175"/>
      <c r="N235" s="175"/>
      <c r="O235" s="174"/>
      <c r="P235" s="174"/>
      <c r="Q235" s="174"/>
      <c r="R235" s="174"/>
      <c r="S235" s="174"/>
      <c r="T235" s="174"/>
      <c r="U235" s="176"/>
    </row>
    <row r="236" spans="2:21" s="82" customFormat="1" ht="27" x14ac:dyDescent="0.2">
      <c r="B236" s="171">
        <v>2012</v>
      </c>
      <c r="C236" s="172" t="s">
        <v>534</v>
      </c>
      <c r="D236" s="172" t="s">
        <v>535</v>
      </c>
      <c r="E236" s="172" t="s">
        <v>300</v>
      </c>
      <c r="F236" s="172" t="s">
        <v>271</v>
      </c>
      <c r="G236" s="172" t="s">
        <v>125</v>
      </c>
      <c r="H236" s="172" t="s">
        <v>105</v>
      </c>
      <c r="I236" s="173">
        <v>119897000</v>
      </c>
      <c r="J236" s="174"/>
      <c r="K236" s="175"/>
      <c r="L236" s="175"/>
      <c r="M236" s="175"/>
      <c r="N236" s="175"/>
      <c r="O236" s="174"/>
      <c r="P236" s="174"/>
      <c r="Q236" s="174"/>
      <c r="R236" s="174"/>
      <c r="S236" s="174"/>
      <c r="T236" s="174"/>
      <c r="U236" s="176"/>
    </row>
    <row r="237" spans="2:21" s="82" customFormat="1" ht="27" x14ac:dyDescent="0.2">
      <c r="B237" s="171">
        <v>2012</v>
      </c>
      <c r="C237" s="172" t="s">
        <v>536</v>
      </c>
      <c r="D237" s="172" t="s">
        <v>537</v>
      </c>
      <c r="E237" s="172" t="s">
        <v>325</v>
      </c>
      <c r="F237" s="172" t="s">
        <v>271</v>
      </c>
      <c r="G237" s="172" t="s">
        <v>104</v>
      </c>
      <c r="H237" s="172" t="s">
        <v>105</v>
      </c>
      <c r="I237" s="173">
        <v>213546000</v>
      </c>
      <c r="J237" s="174"/>
      <c r="K237" s="175"/>
      <c r="L237" s="175"/>
      <c r="M237" s="175"/>
      <c r="N237" s="175"/>
      <c r="O237" s="174"/>
      <c r="P237" s="174"/>
      <c r="Q237" s="174"/>
      <c r="R237" s="174"/>
      <c r="S237" s="174"/>
      <c r="T237" s="174"/>
      <c r="U237" s="176"/>
    </row>
    <row r="238" spans="2:21" s="82" customFormat="1" ht="14.25" x14ac:dyDescent="0.2">
      <c r="B238" s="171">
        <v>2012</v>
      </c>
      <c r="C238" s="172" t="s">
        <v>538</v>
      </c>
      <c r="D238" s="172" t="s">
        <v>539</v>
      </c>
      <c r="E238" s="172" t="s">
        <v>291</v>
      </c>
      <c r="F238" s="172" t="s">
        <v>271</v>
      </c>
      <c r="G238" s="172" t="s">
        <v>125</v>
      </c>
      <c r="H238" s="172" t="s">
        <v>105</v>
      </c>
      <c r="I238" s="173">
        <v>76646400</v>
      </c>
      <c r="J238" s="174"/>
      <c r="K238" s="175"/>
      <c r="L238" s="175"/>
      <c r="M238" s="175"/>
      <c r="N238" s="175"/>
      <c r="O238" s="174"/>
      <c r="P238" s="174"/>
      <c r="Q238" s="174"/>
      <c r="R238" s="174"/>
      <c r="S238" s="174"/>
      <c r="T238" s="174"/>
      <c r="U238" s="176"/>
    </row>
    <row r="239" spans="2:21" s="82" customFormat="1" ht="27" x14ac:dyDescent="0.2">
      <c r="B239" s="171">
        <v>2012</v>
      </c>
      <c r="C239" s="172" t="s">
        <v>540</v>
      </c>
      <c r="D239" s="172" t="s">
        <v>541</v>
      </c>
      <c r="E239" s="172" t="s">
        <v>325</v>
      </c>
      <c r="F239" s="172" t="s">
        <v>271</v>
      </c>
      <c r="G239" s="172" t="s">
        <v>125</v>
      </c>
      <c r="H239" s="172" t="s">
        <v>105</v>
      </c>
      <c r="I239" s="173">
        <v>400000000</v>
      </c>
      <c r="J239" s="174"/>
      <c r="K239" s="175"/>
      <c r="L239" s="175"/>
      <c r="M239" s="175"/>
      <c r="N239" s="175"/>
      <c r="O239" s="174"/>
      <c r="P239" s="174"/>
      <c r="Q239" s="174"/>
      <c r="R239" s="174"/>
      <c r="S239" s="174"/>
      <c r="T239" s="174"/>
      <c r="U239" s="176"/>
    </row>
    <row r="240" spans="2:21" s="82" customFormat="1" ht="14.25" x14ac:dyDescent="0.2">
      <c r="B240" s="171">
        <v>2012</v>
      </c>
      <c r="C240" s="172" t="s">
        <v>542</v>
      </c>
      <c r="D240" s="172" t="s">
        <v>543</v>
      </c>
      <c r="E240" s="172" t="s">
        <v>270</v>
      </c>
      <c r="F240" s="172" t="s">
        <v>271</v>
      </c>
      <c r="G240" s="172" t="s">
        <v>125</v>
      </c>
      <c r="H240" s="172" t="s">
        <v>105</v>
      </c>
      <c r="I240" s="173">
        <v>99355564</v>
      </c>
      <c r="J240" s="174"/>
      <c r="K240" s="175"/>
      <c r="L240" s="175"/>
      <c r="M240" s="175"/>
      <c r="N240" s="175"/>
      <c r="O240" s="174"/>
      <c r="P240" s="174"/>
      <c r="Q240" s="174"/>
      <c r="R240" s="174"/>
      <c r="S240" s="174"/>
      <c r="T240" s="174"/>
      <c r="U240" s="176"/>
    </row>
    <row r="241" spans="2:21" s="82" customFormat="1" ht="14.25" x14ac:dyDescent="0.2">
      <c r="B241" s="171">
        <v>2012</v>
      </c>
      <c r="C241" s="172" t="s">
        <v>544</v>
      </c>
      <c r="D241" s="172" t="s">
        <v>545</v>
      </c>
      <c r="E241" s="172" t="s">
        <v>251</v>
      </c>
      <c r="F241" s="172" t="s">
        <v>271</v>
      </c>
      <c r="G241" s="172" t="s">
        <v>155</v>
      </c>
      <c r="H241" s="172" t="s">
        <v>239</v>
      </c>
      <c r="I241" s="173">
        <v>650000000</v>
      </c>
      <c r="J241" s="174"/>
      <c r="K241" s="175"/>
      <c r="L241" s="175"/>
      <c r="M241" s="175"/>
      <c r="N241" s="175"/>
      <c r="O241" s="174"/>
      <c r="P241" s="174"/>
      <c r="Q241" s="174"/>
      <c r="R241" s="174"/>
      <c r="S241" s="174"/>
      <c r="T241" s="174"/>
      <c r="U241" s="176"/>
    </row>
    <row r="242" spans="2:21" s="82" customFormat="1" ht="27" x14ac:dyDescent="0.2">
      <c r="B242" s="171">
        <v>2012</v>
      </c>
      <c r="C242" s="172" t="s">
        <v>546</v>
      </c>
      <c r="D242" s="172" t="s">
        <v>547</v>
      </c>
      <c r="E242" s="172" t="s">
        <v>548</v>
      </c>
      <c r="F242" s="172" t="s">
        <v>271</v>
      </c>
      <c r="G242" s="172" t="s">
        <v>155</v>
      </c>
      <c r="H242" s="172" t="s">
        <v>239</v>
      </c>
      <c r="I242" s="173">
        <v>82940000</v>
      </c>
      <c r="J242" s="174"/>
      <c r="K242" s="175"/>
      <c r="L242" s="175"/>
      <c r="M242" s="175"/>
      <c r="N242" s="175"/>
      <c r="O242" s="174"/>
      <c r="P242" s="174"/>
      <c r="Q242" s="174"/>
      <c r="R242" s="174"/>
      <c r="S242" s="174"/>
      <c r="T242" s="174"/>
      <c r="U242" s="176"/>
    </row>
    <row r="243" spans="2:21" s="82" customFormat="1" ht="27" x14ac:dyDescent="0.2">
      <c r="B243" s="171">
        <v>2012</v>
      </c>
      <c r="C243" s="172" t="s">
        <v>549</v>
      </c>
      <c r="D243" s="172" t="s">
        <v>550</v>
      </c>
      <c r="E243" s="172" t="s">
        <v>325</v>
      </c>
      <c r="F243" s="172" t="s">
        <v>271</v>
      </c>
      <c r="G243" s="172" t="s">
        <v>104</v>
      </c>
      <c r="H243" s="172" t="s">
        <v>105</v>
      </c>
      <c r="I243" s="173">
        <v>111000000</v>
      </c>
      <c r="J243" s="174"/>
      <c r="K243" s="175"/>
      <c r="L243" s="175"/>
      <c r="M243" s="175"/>
      <c r="N243" s="175"/>
      <c r="O243" s="174"/>
      <c r="P243" s="174"/>
      <c r="Q243" s="174"/>
      <c r="R243" s="174"/>
      <c r="S243" s="174"/>
      <c r="T243" s="174"/>
      <c r="U243" s="176"/>
    </row>
    <row r="244" spans="2:21" s="82" customFormat="1" ht="14.25" x14ac:dyDescent="0.2">
      <c r="B244" s="171">
        <v>2012</v>
      </c>
      <c r="C244" s="172" t="s">
        <v>551</v>
      </c>
      <c r="D244" s="172" t="s">
        <v>552</v>
      </c>
      <c r="E244" s="172" t="s">
        <v>245</v>
      </c>
      <c r="F244" s="172" t="s">
        <v>271</v>
      </c>
      <c r="G244" s="172" t="s">
        <v>125</v>
      </c>
      <c r="H244" s="172" t="s">
        <v>239</v>
      </c>
      <c r="I244" s="173">
        <v>400000000</v>
      </c>
      <c r="J244" s="174"/>
      <c r="K244" s="175"/>
      <c r="L244" s="175"/>
      <c r="M244" s="175"/>
      <c r="N244" s="175"/>
      <c r="O244" s="174"/>
      <c r="P244" s="174"/>
      <c r="Q244" s="174"/>
      <c r="R244" s="174"/>
      <c r="S244" s="174"/>
      <c r="T244" s="174"/>
      <c r="U244" s="176"/>
    </row>
    <row r="245" spans="2:21" s="82" customFormat="1" ht="27" x14ac:dyDescent="0.2">
      <c r="B245" s="171">
        <v>2012</v>
      </c>
      <c r="C245" s="172" t="s">
        <v>553</v>
      </c>
      <c r="D245" s="172" t="s">
        <v>554</v>
      </c>
      <c r="E245" s="172" t="s">
        <v>325</v>
      </c>
      <c r="F245" s="172" t="s">
        <v>271</v>
      </c>
      <c r="G245" s="172" t="s">
        <v>125</v>
      </c>
      <c r="H245" s="172" t="s">
        <v>677</v>
      </c>
      <c r="I245" s="173">
        <v>684700000</v>
      </c>
      <c r="J245" s="174"/>
      <c r="K245" s="175"/>
      <c r="L245" s="175"/>
      <c r="M245" s="175"/>
      <c r="N245" s="175"/>
      <c r="O245" s="174"/>
      <c r="P245" s="174"/>
      <c r="Q245" s="174"/>
      <c r="R245" s="174"/>
      <c r="S245" s="174"/>
      <c r="T245" s="174"/>
      <c r="U245" s="176"/>
    </row>
    <row r="246" spans="2:21" s="82" customFormat="1" ht="27" x14ac:dyDescent="0.2">
      <c r="B246" s="171">
        <v>2012</v>
      </c>
      <c r="C246" s="172" t="s">
        <v>555</v>
      </c>
      <c r="D246" s="172" t="s">
        <v>556</v>
      </c>
      <c r="E246" s="172" t="s">
        <v>325</v>
      </c>
      <c r="F246" s="172" t="s">
        <v>271</v>
      </c>
      <c r="G246" s="172" t="s">
        <v>125</v>
      </c>
      <c r="H246" s="172" t="s">
        <v>105</v>
      </c>
      <c r="I246" s="173">
        <v>100000000</v>
      </c>
      <c r="J246" s="174"/>
      <c r="K246" s="175"/>
      <c r="L246" s="175"/>
      <c r="M246" s="175"/>
      <c r="N246" s="175"/>
      <c r="O246" s="174"/>
      <c r="P246" s="174"/>
      <c r="Q246" s="174"/>
      <c r="R246" s="174"/>
      <c r="S246" s="174"/>
      <c r="T246" s="174"/>
      <c r="U246" s="176"/>
    </row>
    <row r="247" spans="2:21" s="82" customFormat="1" ht="14.25" x14ac:dyDescent="0.2">
      <c r="B247" s="171">
        <v>2012</v>
      </c>
      <c r="C247" s="172" t="s">
        <v>557</v>
      </c>
      <c r="D247" s="172" t="s">
        <v>558</v>
      </c>
      <c r="E247" s="172" t="s">
        <v>559</v>
      </c>
      <c r="F247" s="172" t="s">
        <v>271</v>
      </c>
      <c r="G247" s="172" t="s">
        <v>125</v>
      </c>
      <c r="H247" s="172" t="s">
        <v>105</v>
      </c>
      <c r="I247" s="173">
        <v>306378960</v>
      </c>
      <c r="J247" s="174"/>
      <c r="K247" s="175"/>
      <c r="L247" s="175"/>
      <c r="M247" s="175"/>
      <c r="N247" s="175"/>
      <c r="O247" s="174"/>
      <c r="P247" s="174"/>
      <c r="Q247" s="174"/>
      <c r="R247" s="174"/>
      <c r="S247" s="174"/>
      <c r="T247" s="174"/>
      <c r="U247" s="176"/>
    </row>
    <row r="248" spans="2:21" s="82" customFormat="1" ht="14.25" x14ac:dyDescent="0.2">
      <c r="B248" s="171">
        <v>2012</v>
      </c>
      <c r="C248" s="172" t="s">
        <v>560</v>
      </c>
      <c r="D248" s="172" t="s">
        <v>561</v>
      </c>
      <c r="E248" s="172" t="s">
        <v>274</v>
      </c>
      <c r="F248" s="172" t="s">
        <v>271</v>
      </c>
      <c r="G248" s="172" t="s">
        <v>155</v>
      </c>
      <c r="H248" s="172" t="s">
        <v>239</v>
      </c>
      <c r="I248" s="173">
        <v>7866000</v>
      </c>
      <c r="J248" s="174"/>
      <c r="K248" s="175"/>
      <c r="L248" s="175"/>
      <c r="M248" s="175"/>
      <c r="N248" s="175"/>
      <c r="O248" s="174"/>
      <c r="P248" s="174"/>
      <c r="Q248" s="174"/>
      <c r="R248" s="174"/>
      <c r="S248" s="174"/>
      <c r="T248" s="174"/>
      <c r="U248" s="176"/>
    </row>
    <row r="249" spans="2:21" s="82" customFormat="1" ht="27" x14ac:dyDescent="0.2">
      <c r="B249" s="171">
        <v>2012</v>
      </c>
      <c r="C249" s="172" t="s">
        <v>562</v>
      </c>
      <c r="D249" s="172" t="s">
        <v>563</v>
      </c>
      <c r="E249" s="172" t="s">
        <v>325</v>
      </c>
      <c r="F249" s="172" t="s">
        <v>271</v>
      </c>
      <c r="G249" s="172" t="s">
        <v>125</v>
      </c>
      <c r="H249" s="172" t="s">
        <v>239</v>
      </c>
      <c r="I249" s="173">
        <v>54788600</v>
      </c>
      <c r="J249" s="174"/>
      <c r="K249" s="175"/>
      <c r="L249" s="175"/>
      <c r="M249" s="175"/>
      <c r="N249" s="175"/>
      <c r="O249" s="174"/>
      <c r="P249" s="174"/>
      <c r="Q249" s="174"/>
      <c r="R249" s="174"/>
      <c r="S249" s="174"/>
      <c r="T249" s="174"/>
      <c r="U249" s="176"/>
    </row>
    <row r="250" spans="2:21" s="82" customFormat="1" ht="14.25" x14ac:dyDescent="0.2">
      <c r="B250" s="171">
        <v>2012</v>
      </c>
      <c r="C250" s="172" t="s">
        <v>564</v>
      </c>
      <c r="D250" s="172" t="s">
        <v>565</v>
      </c>
      <c r="E250" s="172" t="s">
        <v>317</v>
      </c>
      <c r="F250" s="172" t="s">
        <v>271</v>
      </c>
      <c r="G250" s="172" t="s">
        <v>125</v>
      </c>
      <c r="H250" s="172" t="s">
        <v>105</v>
      </c>
      <c r="I250" s="173">
        <v>52954000</v>
      </c>
      <c r="J250" s="174"/>
      <c r="K250" s="175"/>
      <c r="L250" s="175"/>
      <c r="M250" s="175"/>
      <c r="N250" s="175"/>
      <c r="O250" s="174"/>
      <c r="P250" s="174"/>
      <c r="Q250" s="174"/>
      <c r="R250" s="174"/>
      <c r="S250" s="174"/>
      <c r="T250" s="174"/>
      <c r="U250" s="176"/>
    </row>
    <row r="251" spans="2:21" s="82" customFormat="1" ht="14.25" x14ac:dyDescent="0.2">
      <c r="B251" s="171">
        <v>2012</v>
      </c>
      <c r="C251" s="172" t="s">
        <v>566</v>
      </c>
      <c r="D251" s="172" t="s">
        <v>567</v>
      </c>
      <c r="E251" s="172" t="s">
        <v>548</v>
      </c>
      <c r="F251" s="172" t="s">
        <v>271</v>
      </c>
      <c r="G251" s="172" t="s">
        <v>155</v>
      </c>
      <c r="H251" s="172" t="s">
        <v>239</v>
      </c>
      <c r="I251" s="173">
        <v>42426000</v>
      </c>
      <c r="J251" s="174"/>
      <c r="K251" s="175"/>
      <c r="L251" s="175"/>
      <c r="M251" s="175"/>
      <c r="N251" s="175"/>
      <c r="O251" s="174"/>
      <c r="P251" s="174"/>
      <c r="Q251" s="174"/>
      <c r="R251" s="174"/>
      <c r="S251" s="174"/>
      <c r="T251" s="174"/>
      <c r="U251" s="176"/>
    </row>
    <row r="252" spans="2:21" s="82" customFormat="1" ht="14.25" x14ac:dyDescent="0.2">
      <c r="B252" s="171">
        <v>2012</v>
      </c>
      <c r="C252" s="172" t="s">
        <v>568</v>
      </c>
      <c r="D252" s="172" t="s">
        <v>569</v>
      </c>
      <c r="E252" s="172" t="s">
        <v>570</v>
      </c>
      <c r="F252" s="172" t="s">
        <v>271</v>
      </c>
      <c r="G252" s="172" t="s">
        <v>155</v>
      </c>
      <c r="H252" s="172" t="s">
        <v>239</v>
      </c>
      <c r="I252" s="173">
        <v>70863000</v>
      </c>
      <c r="J252" s="174"/>
      <c r="K252" s="175"/>
      <c r="L252" s="175"/>
      <c r="M252" s="175"/>
      <c r="N252" s="175"/>
      <c r="O252" s="174"/>
      <c r="P252" s="174"/>
      <c r="Q252" s="174"/>
      <c r="R252" s="174"/>
      <c r="S252" s="174"/>
      <c r="T252" s="174"/>
      <c r="U252" s="176"/>
    </row>
    <row r="253" spans="2:21" s="82" customFormat="1" ht="14.25" x14ac:dyDescent="0.2">
      <c r="B253" s="171">
        <v>2012</v>
      </c>
      <c r="C253" s="172" t="s">
        <v>571</v>
      </c>
      <c r="D253" s="172" t="s">
        <v>339</v>
      </c>
      <c r="E253" s="172" t="s">
        <v>340</v>
      </c>
      <c r="F253" s="172" t="s">
        <v>271</v>
      </c>
      <c r="G253" s="172" t="s">
        <v>125</v>
      </c>
      <c r="H253" s="172" t="s">
        <v>239</v>
      </c>
      <c r="I253" s="173">
        <v>45984372</v>
      </c>
      <c r="J253" s="174"/>
      <c r="K253" s="175"/>
      <c r="L253" s="175"/>
      <c r="M253" s="175"/>
      <c r="N253" s="175"/>
      <c r="O253" s="174"/>
      <c r="P253" s="174"/>
      <c r="Q253" s="174"/>
      <c r="R253" s="174"/>
      <c r="S253" s="174"/>
      <c r="T253" s="174"/>
      <c r="U253" s="176"/>
    </row>
    <row r="254" spans="2:21" s="82" customFormat="1" ht="14.25" x14ac:dyDescent="0.2">
      <c r="B254" s="171">
        <v>2012</v>
      </c>
      <c r="C254" s="172" t="s">
        <v>572</v>
      </c>
      <c r="D254" s="172" t="s">
        <v>573</v>
      </c>
      <c r="E254" s="172" t="s">
        <v>291</v>
      </c>
      <c r="F254" s="172" t="s">
        <v>271</v>
      </c>
      <c r="G254" s="172" t="s">
        <v>125</v>
      </c>
      <c r="H254" s="172" t="s">
        <v>105</v>
      </c>
      <c r="I254" s="173">
        <v>896350000</v>
      </c>
      <c r="J254" s="174"/>
      <c r="K254" s="175"/>
      <c r="L254" s="175"/>
      <c r="M254" s="175"/>
      <c r="N254" s="175"/>
      <c r="O254" s="174"/>
      <c r="P254" s="174"/>
      <c r="Q254" s="174"/>
      <c r="R254" s="174"/>
      <c r="S254" s="174"/>
      <c r="T254" s="174"/>
      <c r="U254" s="176"/>
    </row>
    <row r="255" spans="2:21" s="82" customFormat="1" ht="27" x14ac:dyDescent="0.2">
      <c r="B255" s="171">
        <v>2012</v>
      </c>
      <c r="C255" s="172" t="s">
        <v>574</v>
      </c>
      <c r="D255" s="172" t="s">
        <v>575</v>
      </c>
      <c r="E255" s="172" t="s">
        <v>325</v>
      </c>
      <c r="F255" s="172" t="s">
        <v>271</v>
      </c>
      <c r="G255" s="172" t="s">
        <v>125</v>
      </c>
      <c r="H255" s="172" t="s">
        <v>105</v>
      </c>
      <c r="I255" s="173">
        <v>100000000</v>
      </c>
      <c r="J255" s="174"/>
      <c r="K255" s="175"/>
      <c r="L255" s="175"/>
      <c r="M255" s="175"/>
      <c r="N255" s="175"/>
      <c r="O255" s="174"/>
      <c r="P255" s="174"/>
      <c r="Q255" s="174"/>
      <c r="R255" s="174"/>
      <c r="S255" s="174"/>
      <c r="T255" s="174"/>
      <c r="U255" s="176"/>
    </row>
    <row r="256" spans="2:21" s="82" customFormat="1" ht="27" x14ac:dyDescent="0.2">
      <c r="B256" s="171">
        <v>2012</v>
      </c>
      <c r="C256" s="172" t="s">
        <v>576</v>
      </c>
      <c r="D256" s="172" t="s">
        <v>577</v>
      </c>
      <c r="E256" s="172" t="s">
        <v>578</v>
      </c>
      <c r="F256" s="172" t="s">
        <v>271</v>
      </c>
      <c r="G256" s="172" t="s">
        <v>125</v>
      </c>
      <c r="H256" s="172" t="s">
        <v>105</v>
      </c>
      <c r="I256" s="173">
        <v>137640000</v>
      </c>
      <c r="J256" s="174"/>
      <c r="K256" s="175"/>
      <c r="L256" s="175"/>
      <c r="M256" s="175"/>
      <c r="N256" s="175"/>
      <c r="O256" s="174"/>
      <c r="P256" s="174"/>
      <c r="Q256" s="174"/>
      <c r="R256" s="174"/>
      <c r="S256" s="174"/>
      <c r="T256" s="174"/>
      <c r="U256" s="176"/>
    </row>
    <row r="257" spans="2:21" s="82" customFormat="1" ht="14.25" x14ac:dyDescent="0.2">
      <c r="B257" s="171">
        <v>2012</v>
      </c>
      <c r="C257" s="172" t="s">
        <v>525</v>
      </c>
      <c r="D257" s="172" t="s">
        <v>526</v>
      </c>
      <c r="E257" s="172" t="s">
        <v>527</v>
      </c>
      <c r="F257" s="172" t="s">
        <v>271</v>
      </c>
      <c r="G257" s="172" t="s">
        <v>155</v>
      </c>
      <c r="H257" s="172" t="s">
        <v>239</v>
      </c>
      <c r="I257" s="173">
        <v>110016000</v>
      </c>
      <c r="J257" s="174"/>
      <c r="K257" s="175"/>
      <c r="L257" s="175"/>
      <c r="M257" s="175"/>
      <c r="N257" s="175"/>
      <c r="O257" s="174"/>
      <c r="P257" s="174"/>
      <c r="Q257" s="174"/>
      <c r="R257" s="174"/>
      <c r="S257" s="174"/>
      <c r="T257" s="174"/>
      <c r="U257" s="176"/>
    </row>
    <row r="258" spans="2:21" s="82" customFormat="1" ht="14.25" x14ac:dyDescent="0.2">
      <c r="B258" s="180">
        <v>2013</v>
      </c>
      <c r="C258" s="181" t="s">
        <v>692</v>
      </c>
      <c r="D258" s="181" t="s">
        <v>219</v>
      </c>
      <c r="E258" s="182" t="s">
        <v>220</v>
      </c>
      <c r="F258" s="182" t="s">
        <v>221</v>
      </c>
      <c r="G258" s="182" t="s">
        <v>222</v>
      </c>
      <c r="H258" s="182" t="s">
        <v>223</v>
      </c>
      <c r="I258" s="183">
        <v>10000000000</v>
      </c>
      <c r="J258" s="174"/>
      <c r="K258" s="175"/>
      <c r="L258" s="175"/>
      <c r="M258" s="175"/>
      <c r="N258" s="175"/>
      <c r="O258" s="174"/>
      <c r="P258" s="174"/>
      <c r="Q258" s="174"/>
      <c r="R258" s="174"/>
      <c r="S258" s="174"/>
      <c r="T258" s="174"/>
      <c r="U258" s="176"/>
    </row>
    <row r="259" spans="2:21" s="82" customFormat="1" ht="27" x14ac:dyDescent="0.2">
      <c r="B259" s="180">
        <v>2013</v>
      </c>
      <c r="C259" s="172" t="s">
        <v>579</v>
      </c>
      <c r="D259" s="172" t="s">
        <v>580</v>
      </c>
      <c r="E259" s="172" t="s">
        <v>203</v>
      </c>
      <c r="F259" s="172" t="s">
        <v>271</v>
      </c>
      <c r="G259" s="172" t="s">
        <v>155</v>
      </c>
      <c r="H259" s="172" t="s">
        <v>239</v>
      </c>
      <c r="I259" s="173">
        <v>337345748</v>
      </c>
      <c r="J259" s="174"/>
      <c r="K259" s="175"/>
      <c r="L259" s="175"/>
      <c r="M259" s="175"/>
      <c r="N259" s="175"/>
      <c r="O259" s="174"/>
      <c r="P259" s="174"/>
      <c r="Q259" s="174"/>
      <c r="R259" s="174"/>
      <c r="S259" s="174"/>
      <c r="T259" s="174"/>
      <c r="U259" s="176"/>
    </row>
    <row r="260" spans="2:21" s="82" customFormat="1" ht="14.25" x14ac:dyDescent="0.2">
      <c r="B260" s="180">
        <v>2013</v>
      </c>
      <c r="C260" s="172" t="s">
        <v>581</v>
      </c>
      <c r="D260" s="172" t="s">
        <v>582</v>
      </c>
      <c r="E260" s="172" t="s">
        <v>225</v>
      </c>
      <c r="F260" s="172" t="s">
        <v>271</v>
      </c>
      <c r="G260" s="172" t="s">
        <v>335</v>
      </c>
      <c r="H260" s="172" t="s">
        <v>105</v>
      </c>
      <c r="I260" s="173">
        <v>457000000</v>
      </c>
      <c r="J260" s="174"/>
      <c r="K260" s="175"/>
      <c r="L260" s="175"/>
      <c r="M260" s="175"/>
      <c r="N260" s="175"/>
      <c r="O260" s="174"/>
      <c r="P260" s="174"/>
      <c r="Q260" s="174"/>
      <c r="R260" s="174"/>
      <c r="S260" s="174"/>
      <c r="T260" s="174"/>
      <c r="U260" s="176"/>
    </row>
    <row r="261" spans="2:21" s="82" customFormat="1" ht="14.25" x14ac:dyDescent="0.2">
      <c r="B261" s="180">
        <v>2013</v>
      </c>
      <c r="C261" s="172" t="s">
        <v>583</v>
      </c>
      <c r="D261" s="172" t="s">
        <v>584</v>
      </c>
      <c r="E261" s="172" t="s">
        <v>121</v>
      </c>
      <c r="F261" s="172" t="s">
        <v>271</v>
      </c>
      <c r="G261" s="172" t="s">
        <v>104</v>
      </c>
      <c r="H261" s="172" t="s">
        <v>105</v>
      </c>
      <c r="I261" s="173">
        <v>218618180</v>
      </c>
      <c r="J261" s="174"/>
      <c r="K261" s="175"/>
      <c r="L261" s="175"/>
      <c r="M261" s="175"/>
      <c r="N261" s="175"/>
      <c r="O261" s="174"/>
      <c r="P261" s="174"/>
      <c r="Q261" s="174"/>
      <c r="R261" s="174"/>
      <c r="S261" s="174"/>
      <c r="T261" s="174"/>
      <c r="U261" s="176"/>
    </row>
    <row r="262" spans="2:21" s="82" customFormat="1" ht="27" x14ac:dyDescent="0.2">
      <c r="B262" s="180">
        <v>2013</v>
      </c>
      <c r="C262" s="172" t="s">
        <v>585</v>
      </c>
      <c r="D262" s="172" t="s">
        <v>586</v>
      </c>
      <c r="E262" s="172" t="s">
        <v>587</v>
      </c>
      <c r="F262" s="172" t="s">
        <v>271</v>
      </c>
      <c r="G262" s="172" t="s">
        <v>155</v>
      </c>
      <c r="H262" s="172" t="s">
        <v>693</v>
      </c>
      <c r="I262" s="173">
        <v>382210197</v>
      </c>
      <c r="J262" s="174"/>
      <c r="K262" s="175"/>
      <c r="L262" s="175"/>
      <c r="M262" s="175"/>
      <c r="N262" s="175"/>
      <c r="O262" s="174"/>
      <c r="P262" s="174"/>
      <c r="Q262" s="174"/>
      <c r="R262" s="174"/>
      <c r="S262" s="174"/>
      <c r="T262" s="174"/>
      <c r="U262" s="176"/>
    </row>
    <row r="263" spans="2:21" s="82" customFormat="1" ht="27" x14ac:dyDescent="0.2">
      <c r="B263" s="180">
        <v>2013</v>
      </c>
      <c r="C263" s="172" t="s">
        <v>588</v>
      </c>
      <c r="D263" s="172" t="s">
        <v>589</v>
      </c>
      <c r="E263" s="172" t="s">
        <v>590</v>
      </c>
      <c r="F263" s="172" t="s">
        <v>271</v>
      </c>
      <c r="G263" s="172" t="s">
        <v>155</v>
      </c>
      <c r="H263" s="172" t="s">
        <v>239</v>
      </c>
      <c r="I263" s="173">
        <v>150000000</v>
      </c>
      <c r="J263" s="174"/>
      <c r="K263" s="175"/>
      <c r="L263" s="175"/>
      <c r="M263" s="175"/>
      <c r="N263" s="175"/>
      <c r="O263" s="174"/>
      <c r="P263" s="174"/>
      <c r="Q263" s="174"/>
      <c r="R263" s="174"/>
      <c r="S263" s="174"/>
      <c r="T263" s="174"/>
      <c r="U263" s="176"/>
    </row>
    <row r="264" spans="2:21" s="82" customFormat="1" ht="27" x14ac:dyDescent="0.2">
      <c r="B264" s="180">
        <v>2013</v>
      </c>
      <c r="C264" s="172" t="s">
        <v>591</v>
      </c>
      <c r="D264" s="172" t="s">
        <v>227</v>
      </c>
      <c r="E264" s="172" t="s">
        <v>592</v>
      </c>
      <c r="F264" s="172" t="s">
        <v>271</v>
      </c>
      <c r="G264" s="172" t="s">
        <v>155</v>
      </c>
      <c r="H264" s="172" t="s">
        <v>239</v>
      </c>
      <c r="I264" s="173">
        <v>176466260</v>
      </c>
      <c r="J264" s="174"/>
      <c r="K264" s="175"/>
      <c r="L264" s="175"/>
      <c r="M264" s="175"/>
      <c r="N264" s="175"/>
      <c r="O264" s="174"/>
      <c r="P264" s="174"/>
      <c r="Q264" s="174"/>
      <c r="R264" s="174"/>
      <c r="S264" s="174"/>
      <c r="T264" s="174"/>
      <c r="U264" s="176"/>
    </row>
    <row r="265" spans="2:21" s="82" customFormat="1" ht="14.25" x14ac:dyDescent="0.2">
      <c r="B265" s="180">
        <v>2013</v>
      </c>
      <c r="C265" s="172" t="s">
        <v>593</v>
      </c>
      <c r="D265" s="172" t="s">
        <v>594</v>
      </c>
      <c r="E265" s="172" t="s">
        <v>225</v>
      </c>
      <c r="F265" s="172" t="s">
        <v>271</v>
      </c>
      <c r="G265" s="172" t="s">
        <v>125</v>
      </c>
      <c r="H265" s="172" t="s">
        <v>239</v>
      </c>
      <c r="I265" s="173">
        <v>6000000000</v>
      </c>
      <c r="J265" s="174"/>
      <c r="K265" s="175"/>
      <c r="L265" s="175"/>
      <c r="M265" s="175"/>
      <c r="N265" s="175"/>
      <c r="O265" s="174"/>
      <c r="P265" s="174"/>
      <c r="Q265" s="174"/>
      <c r="R265" s="174"/>
      <c r="S265" s="174"/>
      <c r="T265" s="174"/>
      <c r="U265" s="176"/>
    </row>
    <row r="266" spans="2:21" s="82" customFormat="1" ht="14.25" x14ac:dyDescent="0.2">
      <c r="B266" s="180">
        <v>2013</v>
      </c>
      <c r="C266" s="172" t="s">
        <v>595</v>
      </c>
      <c r="D266" s="172" t="s">
        <v>596</v>
      </c>
      <c r="E266" s="172" t="s">
        <v>527</v>
      </c>
      <c r="F266" s="172" t="s">
        <v>271</v>
      </c>
      <c r="G266" s="172" t="s">
        <v>155</v>
      </c>
      <c r="H266" s="172" t="s">
        <v>239</v>
      </c>
      <c r="I266" s="173">
        <v>213425987</v>
      </c>
      <c r="J266" s="174"/>
      <c r="K266" s="175"/>
      <c r="L266" s="175"/>
      <c r="M266" s="175"/>
      <c r="N266" s="175"/>
      <c r="O266" s="174"/>
      <c r="P266" s="174"/>
      <c r="Q266" s="174"/>
      <c r="R266" s="174"/>
      <c r="S266" s="174"/>
      <c r="T266" s="174"/>
      <c r="U266" s="176"/>
    </row>
    <row r="267" spans="2:21" s="82" customFormat="1" ht="27" x14ac:dyDescent="0.2">
      <c r="B267" s="180">
        <v>2013</v>
      </c>
      <c r="C267" s="172" t="s">
        <v>597</v>
      </c>
      <c r="D267" s="172" t="s">
        <v>228</v>
      </c>
      <c r="E267" s="172" t="s">
        <v>251</v>
      </c>
      <c r="F267" s="172" t="s">
        <v>271</v>
      </c>
      <c r="G267" s="172" t="s">
        <v>125</v>
      </c>
      <c r="H267" s="172" t="s">
        <v>239</v>
      </c>
      <c r="I267" s="173">
        <v>2602000000</v>
      </c>
      <c r="J267" s="174"/>
      <c r="K267" s="175"/>
      <c r="L267" s="175"/>
      <c r="M267" s="175"/>
      <c r="N267" s="175"/>
      <c r="O267" s="174"/>
      <c r="P267" s="174"/>
      <c r="Q267" s="174"/>
      <c r="R267" s="174"/>
      <c r="S267" s="174"/>
      <c r="T267" s="174"/>
      <c r="U267" s="176"/>
    </row>
    <row r="268" spans="2:21" s="82" customFormat="1" ht="27" x14ac:dyDescent="0.2">
      <c r="B268" s="180">
        <v>2013</v>
      </c>
      <c r="C268" s="172" t="s">
        <v>598</v>
      </c>
      <c r="D268" s="172" t="s">
        <v>231</v>
      </c>
      <c r="E268" s="172" t="s">
        <v>251</v>
      </c>
      <c r="F268" s="172" t="s">
        <v>271</v>
      </c>
      <c r="G268" s="172" t="s">
        <v>125</v>
      </c>
      <c r="H268" s="172" t="s">
        <v>239</v>
      </c>
      <c r="I268" s="173">
        <v>1900000000</v>
      </c>
      <c r="J268" s="174"/>
      <c r="K268" s="175"/>
      <c r="L268" s="175"/>
      <c r="M268" s="175"/>
      <c r="N268" s="175"/>
      <c r="O268" s="174"/>
      <c r="P268" s="174"/>
      <c r="Q268" s="174"/>
      <c r="R268" s="174"/>
      <c r="S268" s="174"/>
      <c r="T268" s="174"/>
      <c r="U268" s="176"/>
    </row>
    <row r="269" spans="2:21" s="82" customFormat="1" ht="14.25" x14ac:dyDescent="0.2">
      <c r="B269" s="180">
        <v>2013</v>
      </c>
      <c r="C269" s="172" t="s">
        <v>599</v>
      </c>
      <c r="D269" s="172" t="s">
        <v>600</v>
      </c>
      <c r="E269" s="172" t="s">
        <v>225</v>
      </c>
      <c r="F269" s="172" t="s">
        <v>271</v>
      </c>
      <c r="G269" s="172" t="s">
        <v>125</v>
      </c>
      <c r="H269" s="172" t="s">
        <v>105</v>
      </c>
      <c r="I269" s="173">
        <v>575914348</v>
      </c>
      <c r="J269" s="174"/>
      <c r="K269" s="175"/>
      <c r="L269" s="175"/>
      <c r="M269" s="175"/>
      <c r="N269" s="175"/>
      <c r="O269" s="174"/>
      <c r="P269" s="174"/>
      <c r="Q269" s="174"/>
      <c r="R269" s="174"/>
      <c r="S269" s="174"/>
      <c r="T269" s="174"/>
      <c r="U269" s="176"/>
    </row>
    <row r="270" spans="2:21" s="82" customFormat="1" ht="14.25" x14ac:dyDescent="0.2">
      <c r="B270" s="180">
        <v>2013</v>
      </c>
      <c r="C270" s="172" t="s">
        <v>601</v>
      </c>
      <c r="D270" s="172" t="s">
        <v>602</v>
      </c>
      <c r="E270" s="172" t="s">
        <v>225</v>
      </c>
      <c r="F270" s="172" t="s">
        <v>271</v>
      </c>
      <c r="G270" s="172" t="s">
        <v>155</v>
      </c>
      <c r="H270" s="172" t="s">
        <v>239</v>
      </c>
      <c r="I270" s="173">
        <v>1273185918</v>
      </c>
      <c r="J270" s="174"/>
      <c r="K270" s="175"/>
      <c r="L270" s="175"/>
      <c r="M270" s="175"/>
      <c r="N270" s="175"/>
      <c r="O270" s="174"/>
      <c r="P270" s="174"/>
      <c r="Q270" s="174"/>
      <c r="R270" s="174"/>
      <c r="S270" s="174"/>
      <c r="T270" s="174"/>
      <c r="U270" s="176"/>
    </row>
    <row r="271" spans="2:21" s="82" customFormat="1" ht="27" x14ac:dyDescent="0.2">
      <c r="B271" s="180">
        <v>2013</v>
      </c>
      <c r="C271" s="172" t="s">
        <v>603</v>
      </c>
      <c r="D271" s="172" t="s">
        <v>604</v>
      </c>
      <c r="E271" s="172" t="s">
        <v>605</v>
      </c>
      <c r="F271" s="172" t="s">
        <v>271</v>
      </c>
      <c r="G271" s="172" t="s">
        <v>415</v>
      </c>
      <c r="H271" s="172" t="s">
        <v>105</v>
      </c>
      <c r="I271" s="173">
        <v>102889580</v>
      </c>
      <c r="J271" s="174"/>
      <c r="K271" s="175"/>
      <c r="L271" s="175"/>
      <c r="M271" s="175"/>
      <c r="N271" s="175"/>
      <c r="O271" s="174"/>
      <c r="P271" s="174"/>
      <c r="Q271" s="174"/>
      <c r="R271" s="174"/>
      <c r="S271" s="174"/>
      <c r="T271" s="174"/>
      <c r="U271" s="176"/>
    </row>
    <row r="272" spans="2:21" s="82" customFormat="1" ht="14.25" x14ac:dyDescent="0.2">
      <c r="B272" s="180">
        <v>2013</v>
      </c>
      <c r="C272" s="172" t="s">
        <v>606</v>
      </c>
      <c r="D272" s="172" t="s">
        <v>232</v>
      </c>
      <c r="E272" s="172" t="s">
        <v>225</v>
      </c>
      <c r="F272" s="172" t="s">
        <v>271</v>
      </c>
      <c r="G272" s="172" t="s">
        <v>125</v>
      </c>
      <c r="H272" s="172" t="s">
        <v>105</v>
      </c>
      <c r="I272" s="173">
        <v>1854676208</v>
      </c>
      <c r="J272" s="174"/>
      <c r="K272" s="175"/>
      <c r="L272" s="175"/>
      <c r="M272" s="175"/>
      <c r="N272" s="175"/>
      <c r="O272" s="174"/>
      <c r="P272" s="174"/>
      <c r="Q272" s="174"/>
      <c r="R272" s="174"/>
      <c r="S272" s="174"/>
      <c r="T272" s="174"/>
      <c r="U272" s="176"/>
    </row>
    <row r="273" spans="2:21" s="82" customFormat="1" ht="14.25" x14ac:dyDescent="0.2">
      <c r="B273" s="180">
        <v>2013</v>
      </c>
      <c r="C273" s="172" t="s">
        <v>607</v>
      </c>
      <c r="D273" s="172" t="s">
        <v>608</v>
      </c>
      <c r="E273" s="172" t="s">
        <v>225</v>
      </c>
      <c r="F273" s="172" t="s">
        <v>271</v>
      </c>
      <c r="G273" s="172" t="s">
        <v>415</v>
      </c>
      <c r="H273" s="172" t="s">
        <v>105</v>
      </c>
      <c r="I273" s="173">
        <v>240000000</v>
      </c>
      <c r="J273" s="174"/>
      <c r="K273" s="175"/>
      <c r="L273" s="175"/>
      <c r="M273" s="175"/>
      <c r="N273" s="175"/>
      <c r="O273" s="174"/>
      <c r="P273" s="174"/>
      <c r="Q273" s="174"/>
      <c r="R273" s="174"/>
      <c r="S273" s="174"/>
      <c r="T273" s="174"/>
      <c r="U273" s="176"/>
    </row>
    <row r="274" spans="2:21" s="82" customFormat="1" ht="14.25" x14ac:dyDescent="0.2">
      <c r="B274" s="180">
        <v>2013</v>
      </c>
      <c r="C274" s="172" t="s">
        <v>609</v>
      </c>
      <c r="D274" s="172" t="s">
        <v>233</v>
      </c>
      <c r="E274" s="172" t="s">
        <v>334</v>
      </c>
      <c r="F274" s="172" t="s">
        <v>271</v>
      </c>
      <c r="G274" s="172" t="s">
        <v>125</v>
      </c>
      <c r="H274" s="172" t="s">
        <v>105</v>
      </c>
      <c r="I274" s="173">
        <v>800000000</v>
      </c>
      <c r="J274" s="174"/>
      <c r="K274" s="175"/>
      <c r="L274" s="175"/>
      <c r="M274" s="175"/>
      <c r="N274" s="175"/>
      <c r="O274" s="174"/>
      <c r="P274" s="174"/>
      <c r="Q274" s="174"/>
      <c r="R274" s="174"/>
      <c r="S274" s="174"/>
      <c r="T274" s="174"/>
      <c r="U274" s="176"/>
    </row>
    <row r="275" spans="2:21" s="82" customFormat="1" ht="14.25" x14ac:dyDescent="0.2">
      <c r="B275" s="180">
        <v>2013</v>
      </c>
      <c r="C275" s="172" t="s">
        <v>610</v>
      </c>
      <c r="D275" s="172" t="s">
        <v>234</v>
      </c>
      <c r="E275" s="172" t="s">
        <v>247</v>
      </c>
      <c r="F275" s="172" t="s">
        <v>271</v>
      </c>
      <c r="G275" s="172" t="s">
        <v>104</v>
      </c>
      <c r="H275" s="184" t="s">
        <v>693</v>
      </c>
      <c r="I275" s="173">
        <v>526233500</v>
      </c>
      <c r="J275" s="174"/>
      <c r="K275" s="175"/>
      <c r="L275" s="175"/>
      <c r="M275" s="175"/>
      <c r="N275" s="175"/>
      <c r="O275" s="174"/>
      <c r="P275" s="174"/>
      <c r="Q275" s="174"/>
      <c r="R275" s="174"/>
      <c r="S275" s="174"/>
      <c r="T275" s="174"/>
      <c r="U275" s="176"/>
    </row>
    <row r="276" spans="2:21" s="82" customFormat="1" ht="27" x14ac:dyDescent="0.2">
      <c r="B276" s="180">
        <v>2013</v>
      </c>
      <c r="C276" s="172" t="s">
        <v>611</v>
      </c>
      <c r="D276" s="172" t="s">
        <v>236</v>
      </c>
      <c r="E276" s="172" t="s">
        <v>225</v>
      </c>
      <c r="F276" s="172" t="s">
        <v>271</v>
      </c>
      <c r="G276" s="172" t="s">
        <v>125</v>
      </c>
      <c r="H276" s="172" t="s">
        <v>105</v>
      </c>
      <c r="I276" s="173">
        <v>120578400</v>
      </c>
      <c r="J276" s="174"/>
      <c r="K276" s="175"/>
      <c r="L276" s="175"/>
      <c r="M276" s="175"/>
      <c r="N276" s="175"/>
      <c r="O276" s="174"/>
      <c r="P276" s="174"/>
      <c r="Q276" s="174"/>
      <c r="R276" s="174"/>
      <c r="S276" s="174"/>
      <c r="T276" s="174"/>
      <c r="U276" s="176"/>
    </row>
    <row r="277" spans="2:21" s="82" customFormat="1" ht="27" x14ac:dyDescent="0.2">
      <c r="B277" s="180">
        <v>2013</v>
      </c>
      <c r="C277" s="172" t="s">
        <v>612</v>
      </c>
      <c r="D277" s="172" t="s">
        <v>613</v>
      </c>
      <c r="E277" s="172" t="s">
        <v>317</v>
      </c>
      <c r="F277" s="172" t="s">
        <v>271</v>
      </c>
      <c r="G277" s="172" t="s">
        <v>125</v>
      </c>
      <c r="H277" s="172" t="s">
        <v>105</v>
      </c>
      <c r="I277" s="173">
        <v>1465454479</v>
      </c>
      <c r="J277" s="127"/>
      <c r="K277" s="185"/>
      <c r="L277" s="135"/>
      <c r="M277" s="135"/>
      <c r="N277" s="135"/>
      <c r="O277" s="127"/>
      <c r="P277" s="186"/>
      <c r="Q277" s="186"/>
      <c r="R277" s="127"/>
      <c r="S277" s="127"/>
      <c r="T277" s="187"/>
      <c r="U277" s="188"/>
    </row>
    <row r="278" spans="2:21" x14ac:dyDescent="0.2">
      <c r="B278" s="180">
        <v>2013</v>
      </c>
      <c r="C278" s="172" t="s">
        <v>614</v>
      </c>
      <c r="D278" s="172" t="s">
        <v>237</v>
      </c>
      <c r="E278" s="172" t="s">
        <v>225</v>
      </c>
      <c r="F278" s="172" t="s">
        <v>271</v>
      </c>
      <c r="G278" s="172" t="s">
        <v>125</v>
      </c>
      <c r="H278" s="172" t="s">
        <v>105</v>
      </c>
      <c r="I278" s="173">
        <v>786075207</v>
      </c>
      <c r="J278" s="189"/>
      <c r="K278" s="190"/>
      <c r="L278" s="190"/>
      <c r="M278" s="190"/>
      <c r="N278" s="190"/>
      <c r="O278" s="190"/>
      <c r="P278" s="190"/>
      <c r="Q278" s="190"/>
      <c r="R278" s="190"/>
      <c r="S278" s="190"/>
      <c r="T278" s="190"/>
      <c r="U278" s="191"/>
    </row>
    <row r="279" spans="2:21" x14ac:dyDescent="0.2">
      <c r="B279" s="180">
        <v>2013</v>
      </c>
      <c r="C279" s="172" t="s">
        <v>615</v>
      </c>
      <c r="D279" s="172" t="s">
        <v>616</v>
      </c>
      <c r="E279" s="172" t="s">
        <v>251</v>
      </c>
      <c r="F279" s="172" t="s">
        <v>271</v>
      </c>
      <c r="G279" s="172" t="s">
        <v>125</v>
      </c>
      <c r="H279" s="172" t="s">
        <v>239</v>
      </c>
      <c r="I279" s="173">
        <v>49724754</v>
      </c>
      <c r="J279" s="189"/>
      <c r="K279" s="190"/>
      <c r="L279" s="190"/>
      <c r="M279" s="190"/>
      <c r="N279" s="190"/>
      <c r="O279" s="190"/>
      <c r="P279" s="190"/>
      <c r="Q279" s="190"/>
      <c r="R279" s="190"/>
      <c r="S279" s="190"/>
      <c r="T279" s="190"/>
      <c r="U279" s="191"/>
    </row>
    <row r="280" spans="2:21" x14ac:dyDescent="0.2">
      <c r="B280" s="180">
        <v>2013</v>
      </c>
      <c r="C280" s="172" t="s">
        <v>617</v>
      </c>
      <c r="D280" s="172" t="s">
        <v>618</v>
      </c>
      <c r="E280" s="172" t="s">
        <v>619</v>
      </c>
      <c r="F280" s="172" t="s">
        <v>271</v>
      </c>
      <c r="G280" s="172" t="s">
        <v>155</v>
      </c>
      <c r="H280" s="172" t="s">
        <v>239</v>
      </c>
      <c r="I280" s="173">
        <v>463447967</v>
      </c>
      <c r="J280" s="189"/>
      <c r="K280" s="190"/>
      <c r="L280" s="190"/>
      <c r="M280" s="190"/>
      <c r="N280" s="190"/>
      <c r="O280" s="190"/>
      <c r="P280" s="190"/>
      <c r="Q280" s="190"/>
      <c r="R280" s="190"/>
      <c r="S280" s="190"/>
      <c r="T280" s="190"/>
      <c r="U280" s="191"/>
    </row>
    <row r="281" spans="2:21" x14ac:dyDescent="0.2">
      <c r="B281" s="180">
        <v>2013</v>
      </c>
      <c r="C281" s="172" t="s">
        <v>620</v>
      </c>
      <c r="D281" s="172" t="s">
        <v>238</v>
      </c>
      <c r="E281" s="172" t="s">
        <v>247</v>
      </c>
      <c r="F281" s="172" t="s">
        <v>271</v>
      </c>
      <c r="G281" s="172" t="s">
        <v>104</v>
      </c>
      <c r="H281" s="172" t="s">
        <v>105</v>
      </c>
      <c r="I281" s="173">
        <v>407157726</v>
      </c>
      <c r="J281" s="189"/>
      <c r="K281" s="190"/>
      <c r="L281" s="190"/>
      <c r="M281" s="190"/>
      <c r="N281" s="190"/>
      <c r="O281" s="190"/>
      <c r="P281" s="190"/>
      <c r="Q281" s="190"/>
      <c r="R281" s="190"/>
      <c r="S281" s="190"/>
      <c r="T281" s="190"/>
      <c r="U281" s="191"/>
    </row>
    <row r="282" spans="2:21" ht="27" x14ac:dyDescent="0.2">
      <c r="B282" s="180">
        <v>2013</v>
      </c>
      <c r="C282" s="172" t="s">
        <v>621</v>
      </c>
      <c r="D282" s="172" t="s">
        <v>622</v>
      </c>
      <c r="E282" s="172" t="s">
        <v>623</v>
      </c>
      <c r="F282" s="172" t="s">
        <v>271</v>
      </c>
      <c r="G282" s="172" t="s">
        <v>125</v>
      </c>
      <c r="H282" s="172" t="s">
        <v>105</v>
      </c>
      <c r="I282" s="173">
        <v>128899200</v>
      </c>
      <c r="J282" s="189"/>
      <c r="K282" s="190"/>
      <c r="L282" s="190"/>
      <c r="M282" s="190"/>
      <c r="N282" s="190"/>
      <c r="O282" s="190"/>
      <c r="P282" s="190"/>
      <c r="Q282" s="190"/>
      <c r="R282" s="190"/>
      <c r="S282" s="190"/>
      <c r="T282" s="190"/>
      <c r="U282" s="191"/>
    </row>
    <row r="283" spans="2:21" x14ac:dyDescent="0.2">
      <c r="B283" s="180">
        <v>2013</v>
      </c>
      <c r="C283" s="179" t="s">
        <v>664</v>
      </c>
      <c r="D283" s="172" t="s">
        <v>624</v>
      </c>
      <c r="E283" s="172" t="s">
        <v>225</v>
      </c>
      <c r="F283" s="172" t="s">
        <v>271</v>
      </c>
      <c r="G283" s="172" t="s">
        <v>125</v>
      </c>
      <c r="H283" s="172" t="s">
        <v>239</v>
      </c>
      <c r="I283" s="173">
        <v>4000000000</v>
      </c>
      <c r="J283" s="189"/>
      <c r="K283" s="190"/>
      <c r="L283" s="190"/>
      <c r="M283" s="190"/>
      <c r="N283" s="190"/>
      <c r="O283" s="190"/>
      <c r="P283" s="190"/>
      <c r="Q283" s="190"/>
      <c r="R283" s="190"/>
      <c r="S283" s="190"/>
      <c r="T283" s="190"/>
      <c r="U283" s="191"/>
    </row>
    <row r="284" spans="2:21" x14ac:dyDescent="0.2">
      <c r="B284" s="180">
        <v>2013</v>
      </c>
      <c r="C284" s="172" t="s">
        <v>625</v>
      </c>
      <c r="D284" s="172" t="s">
        <v>626</v>
      </c>
      <c r="E284" s="172" t="s">
        <v>251</v>
      </c>
      <c r="F284" s="172" t="s">
        <v>271</v>
      </c>
      <c r="G284" s="172" t="s">
        <v>125</v>
      </c>
      <c r="H284" s="172" t="s">
        <v>105</v>
      </c>
      <c r="I284" s="173">
        <v>4730731293</v>
      </c>
      <c r="J284" s="189"/>
      <c r="K284" s="190"/>
      <c r="L284" s="190"/>
      <c r="M284" s="190"/>
      <c r="N284" s="190"/>
      <c r="O284" s="190"/>
      <c r="P284" s="190"/>
      <c r="Q284" s="190"/>
      <c r="R284" s="190"/>
      <c r="S284" s="190"/>
      <c r="T284" s="190"/>
      <c r="U284" s="191"/>
    </row>
    <row r="285" spans="2:21" x14ac:dyDescent="0.2">
      <c r="B285" s="171">
        <v>2014</v>
      </c>
      <c r="C285" s="172" t="s">
        <v>627</v>
      </c>
      <c r="D285" s="172" t="s">
        <v>628</v>
      </c>
      <c r="E285" s="172" t="s">
        <v>225</v>
      </c>
      <c r="F285" s="172" t="s">
        <v>271</v>
      </c>
      <c r="G285" s="172" t="s">
        <v>335</v>
      </c>
      <c r="H285" s="172" t="s">
        <v>239</v>
      </c>
      <c r="I285" s="173">
        <v>991044059</v>
      </c>
      <c r="J285" s="189"/>
      <c r="K285" s="190"/>
      <c r="L285" s="190"/>
      <c r="M285" s="190"/>
      <c r="N285" s="190"/>
      <c r="O285" s="190"/>
      <c r="P285" s="190"/>
      <c r="Q285" s="190"/>
      <c r="R285" s="190"/>
      <c r="S285" s="190"/>
      <c r="T285" s="190"/>
      <c r="U285" s="191"/>
    </row>
    <row r="286" spans="2:21" x14ac:dyDescent="0.2">
      <c r="B286" s="171">
        <v>2014</v>
      </c>
      <c r="C286" s="192" t="s">
        <v>694</v>
      </c>
      <c r="D286" s="193" t="s">
        <v>240</v>
      </c>
      <c r="E286" s="182" t="s">
        <v>229</v>
      </c>
      <c r="F286" s="182" t="s">
        <v>221</v>
      </c>
      <c r="G286" s="182" t="s">
        <v>230</v>
      </c>
      <c r="H286" s="182" t="s">
        <v>241</v>
      </c>
      <c r="I286" s="173">
        <v>790000000</v>
      </c>
      <c r="J286" s="189"/>
      <c r="K286" s="190"/>
      <c r="L286" s="190"/>
      <c r="M286" s="190"/>
      <c r="N286" s="190"/>
      <c r="O286" s="190"/>
      <c r="P286" s="190"/>
      <c r="Q286" s="190"/>
      <c r="R286" s="190"/>
      <c r="S286" s="190"/>
      <c r="T286" s="190"/>
      <c r="U286" s="191"/>
    </row>
    <row r="287" spans="2:21" x14ac:dyDescent="0.2">
      <c r="B287" s="171">
        <v>2014</v>
      </c>
      <c r="C287" s="179" t="s">
        <v>629</v>
      </c>
      <c r="D287" s="172" t="s">
        <v>242</v>
      </c>
      <c r="E287" s="172" t="s">
        <v>174</v>
      </c>
      <c r="F287" s="172" t="s">
        <v>271</v>
      </c>
      <c r="G287" s="172" t="s">
        <v>125</v>
      </c>
      <c r="H287" s="172" t="s">
        <v>105</v>
      </c>
      <c r="I287" s="173">
        <v>13304743</v>
      </c>
      <c r="J287" s="189"/>
      <c r="K287" s="190"/>
      <c r="L287" s="190"/>
      <c r="M287" s="190"/>
      <c r="N287" s="190"/>
      <c r="O287" s="190"/>
      <c r="P287" s="190"/>
      <c r="Q287" s="190"/>
      <c r="R287" s="190"/>
      <c r="S287" s="190"/>
      <c r="T287" s="190"/>
      <c r="U287" s="191"/>
    </row>
    <row r="288" spans="2:21" x14ac:dyDescent="0.2">
      <c r="B288" s="171">
        <v>2014</v>
      </c>
      <c r="C288" s="179" t="s">
        <v>630</v>
      </c>
      <c r="D288" s="172" t="s">
        <v>631</v>
      </c>
      <c r="E288" s="172" t="s">
        <v>247</v>
      </c>
      <c r="F288" s="172" t="s">
        <v>271</v>
      </c>
      <c r="G288" s="172" t="s">
        <v>104</v>
      </c>
      <c r="H288" s="172" t="s">
        <v>239</v>
      </c>
      <c r="I288" s="173">
        <v>323140000</v>
      </c>
      <c r="J288" s="189"/>
      <c r="K288" s="190"/>
      <c r="L288" s="190"/>
      <c r="M288" s="190"/>
      <c r="N288" s="190"/>
      <c r="O288" s="190"/>
      <c r="P288" s="190"/>
      <c r="Q288" s="190"/>
      <c r="R288" s="190"/>
      <c r="S288" s="190"/>
      <c r="T288" s="190"/>
      <c r="U288" s="191"/>
    </row>
    <row r="289" spans="2:21" x14ac:dyDescent="0.2">
      <c r="B289" s="171">
        <v>2014</v>
      </c>
      <c r="C289" s="179" t="s">
        <v>634</v>
      </c>
      <c r="D289" s="172" t="s">
        <v>243</v>
      </c>
      <c r="E289" s="172" t="s">
        <v>251</v>
      </c>
      <c r="F289" s="172" t="s">
        <v>271</v>
      </c>
      <c r="G289" s="172" t="s">
        <v>104</v>
      </c>
      <c r="H289" s="172" t="s">
        <v>239</v>
      </c>
      <c r="I289" s="173">
        <v>286550000</v>
      </c>
      <c r="J289" s="189"/>
      <c r="K289" s="190"/>
      <c r="L289" s="190"/>
      <c r="M289" s="190"/>
      <c r="N289" s="190"/>
      <c r="O289" s="190"/>
      <c r="P289" s="190"/>
      <c r="Q289" s="190"/>
      <c r="R289" s="190"/>
      <c r="S289" s="190"/>
      <c r="T289" s="190"/>
      <c r="U289" s="191"/>
    </row>
    <row r="290" spans="2:21" x14ac:dyDescent="0.2">
      <c r="B290" s="171">
        <v>2014</v>
      </c>
      <c r="C290" s="192" t="s">
        <v>695</v>
      </c>
      <c r="D290" s="194" t="s">
        <v>244</v>
      </c>
      <c r="E290" s="182" t="s">
        <v>229</v>
      </c>
      <c r="F290" s="182" t="s">
        <v>221</v>
      </c>
      <c r="G290" s="182" t="s">
        <v>226</v>
      </c>
      <c r="H290" s="182" t="s">
        <v>224</v>
      </c>
      <c r="I290" s="183">
        <v>300000000</v>
      </c>
      <c r="J290" s="189"/>
      <c r="K290" s="190"/>
      <c r="L290" s="190"/>
      <c r="M290" s="190"/>
      <c r="N290" s="190"/>
      <c r="O290" s="190"/>
      <c r="P290" s="190"/>
      <c r="Q290" s="190"/>
      <c r="R290" s="190"/>
      <c r="S290" s="190"/>
      <c r="T290" s="190"/>
      <c r="U290" s="191"/>
    </row>
    <row r="291" spans="2:21" ht="27" x14ac:dyDescent="0.2">
      <c r="B291" s="171">
        <v>2014</v>
      </c>
      <c r="C291" s="179" t="s">
        <v>635</v>
      </c>
      <c r="D291" s="172" t="s">
        <v>636</v>
      </c>
      <c r="E291" s="172" t="s">
        <v>203</v>
      </c>
      <c r="F291" s="172" t="s">
        <v>271</v>
      </c>
      <c r="G291" s="172" t="s">
        <v>155</v>
      </c>
      <c r="H291" s="172" t="s">
        <v>239</v>
      </c>
      <c r="I291" s="173">
        <v>90979574</v>
      </c>
      <c r="J291" s="189"/>
      <c r="K291" s="190"/>
      <c r="L291" s="190"/>
      <c r="M291" s="190"/>
      <c r="N291" s="190"/>
      <c r="O291" s="190"/>
      <c r="P291" s="190"/>
      <c r="Q291" s="190"/>
      <c r="R291" s="190"/>
      <c r="S291" s="190"/>
      <c r="T291" s="190"/>
      <c r="U291" s="191"/>
    </row>
    <row r="292" spans="2:21" ht="40.5" x14ac:dyDescent="0.2">
      <c r="B292" s="171">
        <v>2015</v>
      </c>
      <c r="C292" s="179" t="s">
        <v>637</v>
      </c>
      <c r="D292" s="172" t="s">
        <v>638</v>
      </c>
      <c r="E292" s="172" t="s">
        <v>245</v>
      </c>
      <c r="F292" s="172" t="s">
        <v>271</v>
      </c>
      <c r="G292" s="172" t="s">
        <v>125</v>
      </c>
      <c r="H292" s="172" t="s">
        <v>239</v>
      </c>
      <c r="I292" s="173">
        <v>267308122</v>
      </c>
      <c r="J292" s="189"/>
      <c r="K292" s="190"/>
      <c r="L292" s="190"/>
      <c r="M292" s="190"/>
      <c r="N292" s="190"/>
      <c r="O292" s="190"/>
      <c r="P292" s="190"/>
      <c r="Q292" s="190"/>
      <c r="R292" s="190"/>
      <c r="S292" s="190"/>
      <c r="T292" s="190"/>
      <c r="U292" s="191"/>
    </row>
    <row r="293" spans="2:21" ht="27" x14ac:dyDescent="0.2">
      <c r="B293" s="171">
        <v>2015</v>
      </c>
      <c r="C293" s="179" t="s">
        <v>639</v>
      </c>
      <c r="D293" s="172" t="s">
        <v>640</v>
      </c>
      <c r="E293" s="172" t="s">
        <v>641</v>
      </c>
      <c r="F293" s="172" t="s">
        <v>271</v>
      </c>
      <c r="G293" s="172" t="s">
        <v>125</v>
      </c>
      <c r="H293" s="172" t="s">
        <v>105</v>
      </c>
      <c r="I293" s="173">
        <v>256305903</v>
      </c>
      <c r="J293" s="189"/>
      <c r="K293" s="190"/>
      <c r="L293" s="190"/>
      <c r="M293" s="190"/>
      <c r="N293" s="190"/>
      <c r="O293" s="190"/>
      <c r="P293" s="190"/>
      <c r="Q293" s="190"/>
      <c r="R293" s="190"/>
      <c r="S293" s="190"/>
      <c r="T293" s="190"/>
      <c r="U293" s="191"/>
    </row>
    <row r="294" spans="2:21" x14ac:dyDescent="0.2">
      <c r="B294" s="171">
        <v>2015</v>
      </c>
      <c r="C294" s="192" t="s">
        <v>696</v>
      </c>
      <c r="D294" s="195" t="s">
        <v>246</v>
      </c>
      <c r="E294" s="196" t="s">
        <v>247</v>
      </c>
      <c r="F294" s="196" t="s">
        <v>221</v>
      </c>
      <c r="G294" s="196" t="s">
        <v>235</v>
      </c>
      <c r="H294" s="196" t="s">
        <v>223</v>
      </c>
      <c r="I294" s="173">
        <v>6230098901</v>
      </c>
      <c r="J294" s="189"/>
      <c r="K294" s="190"/>
      <c r="L294" s="190"/>
      <c r="M294" s="190"/>
      <c r="N294" s="190"/>
      <c r="O294" s="190"/>
      <c r="P294" s="190"/>
      <c r="Q294" s="190"/>
      <c r="R294" s="190"/>
      <c r="S294" s="190"/>
      <c r="T294" s="190"/>
      <c r="U294" s="191"/>
    </row>
    <row r="295" spans="2:21" x14ac:dyDescent="0.2">
      <c r="B295" s="171">
        <v>2015</v>
      </c>
      <c r="C295" s="179" t="s">
        <v>665</v>
      </c>
      <c r="D295" s="172" t="s">
        <v>248</v>
      </c>
      <c r="E295" s="172" t="s">
        <v>247</v>
      </c>
      <c r="F295" s="172" t="s">
        <v>271</v>
      </c>
      <c r="G295" s="172" t="s">
        <v>104</v>
      </c>
      <c r="H295" s="172" t="s">
        <v>105</v>
      </c>
      <c r="I295" s="173">
        <v>1885221647</v>
      </c>
      <c r="J295" s="189"/>
      <c r="K295" s="190"/>
      <c r="L295" s="190"/>
      <c r="M295" s="190"/>
      <c r="N295" s="190"/>
      <c r="O295" s="190"/>
      <c r="P295" s="190"/>
      <c r="Q295" s="190"/>
      <c r="R295" s="190"/>
      <c r="S295" s="190"/>
      <c r="T295" s="190"/>
      <c r="U295" s="191"/>
    </row>
    <row r="296" spans="2:21" ht="27" x14ac:dyDescent="0.2">
      <c r="B296" s="171">
        <v>2015</v>
      </c>
      <c r="C296" s="179" t="s">
        <v>632</v>
      </c>
      <c r="D296" s="172" t="s">
        <v>633</v>
      </c>
      <c r="E296" s="172" t="s">
        <v>225</v>
      </c>
      <c r="F296" s="172" t="s">
        <v>271</v>
      </c>
      <c r="G296" s="172" t="s">
        <v>125</v>
      </c>
      <c r="H296" s="172" t="s">
        <v>239</v>
      </c>
      <c r="I296" s="173">
        <v>371200000</v>
      </c>
      <c r="J296" s="189"/>
      <c r="K296" s="190"/>
      <c r="L296" s="190"/>
      <c r="M296" s="190"/>
      <c r="N296" s="190"/>
      <c r="O296" s="190"/>
      <c r="P296" s="190"/>
      <c r="Q296" s="190"/>
      <c r="R296" s="190"/>
      <c r="S296" s="190"/>
      <c r="T296" s="190"/>
      <c r="U296" s="191"/>
    </row>
    <row r="297" spans="2:21" x14ac:dyDescent="0.2">
      <c r="B297" s="171">
        <v>2015</v>
      </c>
      <c r="C297" s="179" t="s">
        <v>643</v>
      </c>
      <c r="D297" s="172" t="s">
        <v>644</v>
      </c>
      <c r="E297" s="172" t="s">
        <v>225</v>
      </c>
      <c r="F297" s="172" t="s">
        <v>271</v>
      </c>
      <c r="G297" s="172" t="s">
        <v>125</v>
      </c>
      <c r="H297" s="172" t="s">
        <v>239</v>
      </c>
      <c r="I297" s="173">
        <v>4000000000</v>
      </c>
      <c r="J297" s="189"/>
      <c r="K297" s="190"/>
      <c r="L297" s="190"/>
      <c r="M297" s="190"/>
      <c r="N297" s="190"/>
      <c r="O297" s="190"/>
      <c r="P297" s="190"/>
      <c r="Q297" s="190"/>
      <c r="R297" s="190"/>
      <c r="S297" s="190"/>
      <c r="T297" s="190"/>
      <c r="U297" s="191"/>
    </row>
    <row r="298" spans="2:21" x14ac:dyDescent="0.2">
      <c r="B298" s="171">
        <v>2015</v>
      </c>
      <c r="C298" s="179" t="s">
        <v>645</v>
      </c>
      <c r="D298" s="172" t="s">
        <v>646</v>
      </c>
      <c r="E298" s="172" t="s">
        <v>225</v>
      </c>
      <c r="F298" s="172" t="s">
        <v>271</v>
      </c>
      <c r="G298" s="172" t="s">
        <v>125</v>
      </c>
      <c r="H298" s="172" t="s">
        <v>239</v>
      </c>
      <c r="I298" s="173">
        <v>5000000000</v>
      </c>
      <c r="J298" s="189"/>
      <c r="K298" s="190"/>
      <c r="L298" s="190"/>
      <c r="M298" s="190"/>
      <c r="N298" s="190"/>
      <c r="O298" s="190"/>
      <c r="P298" s="190"/>
      <c r="Q298" s="190"/>
      <c r="R298" s="190"/>
      <c r="S298" s="190"/>
      <c r="T298" s="190"/>
      <c r="U298" s="191"/>
    </row>
    <row r="299" spans="2:21" ht="27" x14ac:dyDescent="0.2">
      <c r="B299" s="171">
        <v>2015</v>
      </c>
      <c r="C299" s="197" t="s">
        <v>697</v>
      </c>
      <c r="D299" s="195" t="s">
        <v>249</v>
      </c>
      <c r="E299" s="196" t="s">
        <v>121</v>
      </c>
      <c r="F299" s="196" t="s">
        <v>221</v>
      </c>
      <c r="G299" s="196" t="s">
        <v>235</v>
      </c>
      <c r="H299" s="196" t="s">
        <v>105</v>
      </c>
      <c r="I299" s="173" t="s">
        <v>682</v>
      </c>
      <c r="J299" s="189"/>
      <c r="K299" s="190"/>
      <c r="L299" s="190"/>
      <c r="M299" s="190"/>
      <c r="N299" s="190"/>
      <c r="O299" s="190"/>
      <c r="P299" s="190"/>
      <c r="Q299" s="190"/>
      <c r="R299" s="190"/>
      <c r="S299" s="190"/>
      <c r="T299" s="190"/>
      <c r="U299" s="191"/>
    </row>
    <row r="300" spans="2:21" x14ac:dyDescent="0.2">
      <c r="B300" s="171">
        <v>2015</v>
      </c>
      <c r="C300" s="198" t="s">
        <v>698</v>
      </c>
      <c r="D300" s="199" t="s">
        <v>250</v>
      </c>
      <c r="E300" s="200" t="s">
        <v>251</v>
      </c>
      <c r="F300" s="196" t="s">
        <v>221</v>
      </c>
      <c r="G300" s="201" t="s">
        <v>252</v>
      </c>
      <c r="H300" s="196" t="s">
        <v>239</v>
      </c>
      <c r="I300" s="173">
        <v>8600000000</v>
      </c>
      <c r="J300" s="189"/>
      <c r="K300" s="190"/>
      <c r="L300" s="190"/>
      <c r="M300" s="190"/>
      <c r="N300" s="190"/>
      <c r="O300" s="190"/>
      <c r="P300" s="190"/>
      <c r="Q300" s="190"/>
      <c r="R300" s="190"/>
      <c r="S300" s="190"/>
      <c r="T300" s="190"/>
      <c r="U300" s="191"/>
    </row>
    <row r="301" spans="2:21" x14ac:dyDescent="0.2">
      <c r="B301" s="171">
        <v>2015</v>
      </c>
      <c r="C301" s="179" t="s">
        <v>647</v>
      </c>
      <c r="D301" s="172" t="s">
        <v>253</v>
      </c>
      <c r="E301" s="172" t="s">
        <v>247</v>
      </c>
      <c r="F301" s="172" t="s">
        <v>271</v>
      </c>
      <c r="G301" s="172" t="s">
        <v>104</v>
      </c>
      <c r="H301" s="172" t="s">
        <v>239</v>
      </c>
      <c r="I301" s="173">
        <v>773691705.55999994</v>
      </c>
      <c r="J301" s="189"/>
      <c r="K301" s="190"/>
      <c r="L301" s="190"/>
      <c r="M301" s="190"/>
      <c r="N301" s="190"/>
      <c r="O301" s="190"/>
      <c r="P301" s="190"/>
      <c r="Q301" s="190"/>
      <c r="R301" s="190"/>
      <c r="S301" s="190"/>
      <c r="T301" s="190"/>
      <c r="U301" s="191"/>
    </row>
    <row r="302" spans="2:21" ht="27" x14ac:dyDescent="0.2">
      <c r="B302" s="171">
        <v>2015</v>
      </c>
      <c r="C302" s="179" t="s">
        <v>648</v>
      </c>
      <c r="D302" s="172" t="s">
        <v>649</v>
      </c>
      <c r="E302" s="172" t="s">
        <v>251</v>
      </c>
      <c r="F302" s="172" t="s">
        <v>271</v>
      </c>
      <c r="G302" s="172" t="s">
        <v>125</v>
      </c>
      <c r="H302" s="172" t="s">
        <v>239</v>
      </c>
      <c r="I302" s="183">
        <v>240000000</v>
      </c>
      <c r="J302" s="189"/>
      <c r="K302" s="190"/>
      <c r="L302" s="190"/>
      <c r="M302" s="190"/>
      <c r="N302" s="190"/>
      <c r="O302" s="190"/>
      <c r="P302" s="190"/>
      <c r="Q302" s="190"/>
      <c r="R302" s="190"/>
      <c r="S302" s="190"/>
      <c r="T302" s="190"/>
      <c r="U302" s="191"/>
    </row>
    <row r="303" spans="2:21" x14ac:dyDescent="0.2">
      <c r="B303" s="171">
        <v>2015</v>
      </c>
      <c r="C303" s="179" t="s">
        <v>650</v>
      </c>
      <c r="D303" s="172" t="s">
        <v>651</v>
      </c>
      <c r="E303" s="172" t="s">
        <v>174</v>
      </c>
      <c r="F303" s="172" t="s">
        <v>271</v>
      </c>
      <c r="G303" s="172" t="s">
        <v>125</v>
      </c>
      <c r="H303" s="172" t="s">
        <v>105</v>
      </c>
      <c r="I303" s="173">
        <v>15787410</v>
      </c>
      <c r="J303" s="189"/>
      <c r="K303" s="190"/>
      <c r="L303" s="190"/>
      <c r="M303" s="190"/>
      <c r="N303" s="190"/>
      <c r="O303" s="190"/>
      <c r="P303" s="190"/>
      <c r="Q303" s="190"/>
      <c r="R303" s="190"/>
      <c r="S303" s="190"/>
      <c r="T303" s="190"/>
      <c r="U303" s="191"/>
    </row>
    <row r="304" spans="2:21" ht="27" x14ac:dyDescent="0.2">
      <c r="B304" s="171">
        <v>2015</v>
      </c>
      <c r="C304" s="197" t="s">
        <v>699</v>
      </c>
      <c r="D304" s="195" t="s">
        <v>254</v>
      </c>
      <c r="E304" s="200" t="s">
        <v>255</v>
      </c>
      <c r="F304" s="196" t="s">
        <v>221</v>
      </c>
      <c r="G304" s="202" t="s">
        <v>256</v>
      </c>
      <c r="H304" s="196" t="s">
        <v>224</v>
      </c>
      <c r="I304" s="173">
        <v>799680512</v>
      </c>
      <c r="J304" s="189"/>
      <c r="K304" s="190"/>
      <c r="L304" s="190"/>
      <c r="M304" s="190"/>
      <c r="N304" s="190"/>
      <c r="O304" s="190"/>
      <c r="P304" s="190"/>
      <c r="Q304" s="190"/>
      <c r="R304" s="190"/>
      <c r="S304" s="190"/>
      <c r="T304" s="190"/>
      <c r="U304" s="191"/>
    </row>
    <row r="305" spans="2:21" ht="40.5" x14ac:dyDescent="0.2">
      <c r="B305" s="171">
        <v>2015</v>
      </c>
      <c r="C305" s="179" t="s">
        <v>652</v>
      </c>
      <c r="D305" s="172" t="s">
        <v>653</v>
      </c>
      <c r="E305" s="172" t="s">
        <v>654</v>
      </c>
      <c r="F305" s="172" t="s">
        <v>271</v>
      </c>
      <c r="G305" s="172" t="s">
        <v>155</v>
      </c>
      <c r="H305" s="172" t="s">
        <v>239</v>
      </c>
      <c r="I305" s="173">
        <v>226352000</v>
      </c>
      <c r="J305" s="189"/>
      <c r="K305" s="190"/>
      <c r="L305" s="190"/>
      <c r="M305" s="190"/>
      <c r="N305" s="190"/>
      <c r="O305" s="190"/>
      <c r="P305" s="190"/>
      <c r="Q305" s="190"/>
      <c r="R305" s="190"/>
      <c r="S305" s="190"/>
      <c r="T305" s="190"/>
      <c r="U305" s="191"/>
    </row>
    <row r="306" spans="2:21" ht="40.5" x14ac:dyDescent="0.2">
      <c r="B306" s="171">
        <v>2015</v>
      </c>
      <c r="C306" s="179" t="s">
        <v>655</v>
      </c>
      <c r="D306" s="172" t="s">
        <v>656</v>
      </c>
      <c r="E306" s="172" t="s">
        <v>245</v>
      </c>
      <c r="F306" s="172" t="s">
        <v>271</v>
      </c>
      <c r="G306" s="172" t="s">
        <v>125</v>
      </c>
      <c r="H306" s="172" t="s">
        <v>239</v>
      </c>
      <c r="I306" s="173">
        <v>90097740</v>
      </c>
      <c r="J306" s="189"/>
      <c r="K306" s="190"/>
      <c r="L306" s="190"/>
      <c r="M306" s="190"/>
      <c r="N306" s="190"/>
      <c r="O306" s="190"/>
      <c r="P306" s="190"/>
      <c r="Q306" s="190"/>
      <c r="R306" s="190"/>
      <c r="S306" s="190"/>
      <c r="T306" s="190"/>
      <c r="U306" s="191"/>
    </row>
    <row r="307" spans="2:21" x14ac:dyDescent="0.2">
      <c r="B307" s="171">
        <v>2015</v>
      </c>
      <c r="C307" s="179" t="s">
        <v>657</v>
      </c>
      <c r="D307" s="172" t="s">
        <v>658</v>
      </c>
      <c r="E307" s="172" t="s">
        <v>251</v>
      </c>
      <c r="F307" s="172" t="s">
        <v>271</v>
      </c>
      <c r="G307" s="172" t="s">
        <v>125</v>
      </c>
      <c r="H307" s="172" t="s">
        <v>239</v>
      </c>
      <c r="I307" s="173">
        <v>413296451</v>
      </c>
      <c r="J307" s="189"/>
      <c r="K307" s="190"/>
      <c r="L307" s="190"/>
      <c r="M307" s="190"/>
      <c r="N307" s="190"/>
      <c r="O307" s="190"/>
      <c r="P307" s="190"/>
      <c r="Q307" s="190"/>
      <c r="R307" s="190"/>
      <c r="S307" s="190"/>
      <c r="T307" s="190"/>
      <c r="U307" s="191"/>
    </row>
    <row r="308" spans="2:21" x14ac:dyDescent="0.2">
      <c r="B308" s="171">
        <v>2015</v>
      </c>
      <c r="C308" s="179" t="s">
        <v>659</v>
      </c>
      <c r="D308" s="172" t="s">
        <v>660</v>
      </c>
      <c r="E308" s="172" t="s">
        <v>251</v>
      </c>
      <c r="F308" s="172" t="s">
        <v>271</v>
      </c>
      <c r="G308" s="172" t="s">
        <v>125</v>
      </c>
      <c r="H308" s="172" t="s">
        <v>239</v>
      </c>
      <c r="I308" s="173">
        <v>199000000</v>
      </c>
      <c r="J308" s="189"/>
      <c r="K308" s="190"/>
      <c r="L308" s="190"/>
      <c r="M308" s="190"/>
      <c r="N308" s="190"/>
      <c r="O308" s="190"/>
      <c r="P308" s="190"/>
      <c r="Q308" s="190"/>
      <c r="R308" s="190"/>
      <c r="S308" s="190"/>
      <c r="T308" s="190"/>
      <c r="U308" s="191"/>
    </row>
    <row r="309" spans="2:21" x14ac:dyDescent="0.2">
      <c r="B309" s="171">
        <v>2015</v>
      </c>
      <c r="C309" s="179" t="s">
        <v>666</v>
      </c>
      <c r="D309" s="172" t="s">
        <v>257</v>
      </c>
      <c r="E309" s="172" t="s">
        <v>247</v>
      </c>
      <c r="F309" s="172" t="s">
        <v>271</v>
      </c>
      <c r="G309" s="172" t="s">
        <v>104</v>
      </c>
      <c r="H309" s="172" t="s">
        <v>239</v>
      </c>
      <c r="I309" s="173">
        <v>5294480000</v>
      </c>
      <c r="J309" s="189"/>
      <c r="K309" s="190"/>
      <c r="L309" s="190"/>
      <c r="M309" s="190"/>
      <c r="N309" s="190"/>
      <c r="O309" s="190"/>
      <c r="P309" s="190"/>
      <c r="Q309" s="190"/>
      <c r="R309" s="190"/>
      <c r="S309" s="190"/>
      <c r="T309" s="190"/>
      <c r="U309" s="191"/>
    </row>
    <row r="310" spans="2:21" x14ac:dyDescent="0.25">
      <c r="B310" s="171">
        <v>2016</v>
      </c>
      <c r="C310" s="203" t="s">
        <v>667</v>
      </c>
      <c r="D310" s="177" t="s">
        <v>642</v>
      </c>
      <c r="E310" s="172" t="s">
        <v>247</v>
      </c>
      <c r="F310" s="172" t="s">
        <v>271</v>
      </c>
      <c r="G310" s="172" t="s">
        <v>104</v>
      </c>
      <c r="H310" s="179" t="s">
        <v>105</v>
      </c>
      <c r="I310" s="173">
        <v>3500000000</v>
      </c>
      <c r="J310" s="189"/>
      <c r="K310" s="190"/>
      <c r="L310" s="190"/>
      <c r="M310" s="190"/>
      <c r="N310" s="190"/>
      <c r="O310" s="190"/>
      <c r="P310" s="190"/>
      <c r="Q310" s="190"/>
      <c r="R310" s="190"/>
      <c r="S310" s="190"/>
      <c r="T310" s="190"/>
      <c r="U310" s="191"/>
    </row>
    <row r="311" spans="2:21" x14ac:dyDescent="0.2">
      <c r="B311" s="171">
        <v>2016</v>
      </c>
      <c r="C311" s="179" t="s">
        <v>674</v>
      </c>
      <c r="D311" s="172" t="s">
        <v>258</v>
      </c>
      <c r="E311" s="172" t="s">
        <v>247</v>
      </c>
      <c r="F311" s="172" t="s">
        <v>271</v>
      </c>
      <c r="G311" s="172" t="s">
        <v>104</v>
      </c>
      <c r="H311" s="172" t="s">
        <v>105</v>
      </c>
      <c r="I311" s="173">
        <v>860553000</v>
      </c>
      <c r="J311" s="189"/>
      <c r="K311" s="190"/>
      <c r="L311" s="190"/>
      <c r="M311" s="190"/>
      <c r="N311" s="190"/>
      <c r="O311" s="190"/>
      <c r="P311" s="190"/>
      <c r="Q311" s="190"/>
      <c r="R311" s="190"/>
      <c r="S311" s="190"/>
      <c r="T311" s="190"/>
      <c r="U311" s="191"/>
    </row>
    <row r="312" spans="2:21" x14ac:dyDescent="0.2">
      <c r="B312" s="171">
        <v>2016</v>
      </c>
      <c r="C312" s="179" t="s">
        <v>675</v>
      </c>
      <c r="D312" s="172" t="s">
        <v>259</v>
      </c>
      <c r="E312" s="172" t="s">
        <v>247</v>
      </c>
      <c r="F312" s="172" t="s">
        <v>271</v>
      </c>
      <c r="G312" s="172" t="s">
        <v>104</v>
      </c>
      <c r="H312" s="172" t="s">
        <v>105</v>
      </c>
      <c r="I312" s="173">
        <v>700000000</v>
      </c>
      <c r="J312" s="189"/>
      <c r="K312" s="190"/>
      <c r="L312" s="190"/>
      <c r="M312" s="190"/>
      <c r="N312" s="190"/>
      <c r="O312" s="190"/>
      <c r="P312" s="190"/>
      <c r="Q312" s="190"/>
      <c r="R312" s="190"/>
      <c r="S312" s="190"/>
      <c r="T312" s="190"/>
      <c r="U312" s="191"/>
    </row>
    <row r="313" spans="2:21" x14ac:dyDescent="0.2">
      <c r="B313" s="171">
        <v>2016</v>
      </c>
      <c r="C313" s="179" t="s">
        <v>676</v>
      </c>
      <c r="D313" s="172" t="s">
        <v>260</v>
      </c>
      <c r="E313" s="172" t="s">
        <v>690</v>
      </c>
      <c r="F313" s="172" t="s">
        <v>271</v>
      </c>
      <c r="G313" s="172" t="s">
        <v>104</v>
      </c>
      <c r="H313" s="172" t="s">
        <v>105</v>
      </c>
      <c r="I313" s="173">
        <v>500000000</v>
      </c>
      <c r="J313" s="189"/>
      <c r="K313" s="190"/>
      <c r="L313" s="190"/>
      <c r="M313" s="190"/>
      <c r="N313" s="190"/>
      <c r="O313" s="190"/>
      <c r="P313" s="190"/>
      <c r="Q313" s="190"/>
      <c r="R313" s="190"/>
      <c r="S313" s="190"/>
      <c r="T313" s="190"/>
      <c r="U313" s="191"/>
    </row>
    <row r="314" spans="2:21" ht="27" x14ac:dyDescent="0.2">
      <c r="B314" s="171">
        <v>2016</v>
      </c>
      <c r="C314" s="179" t="s">
        <v>661</v>
      </c>
      <c r="D314" s="172" t="s">
        <v>261</v>
      </c>
      <c r="E314" s="172" t="s">
        <v>262</v>
      </c>
      <c r="F314" s="172" t="s">
        <v>271</v>
      </c>
      <c r="G314" s="172" t="s">
        <v>125</v>
      </c>
      <c r="H314" s="172" t="s">
        <v>105</v>
      </c>
      <c r="I314" s="173">
        <v>369470702</v>
      </c>
      <c r="J314" s="189"/>
      <c r="K314" s="190"/>
      <c r="L314" s="190"/>
      <c r="M314" s="190"/>
      <c r="N314" s="190"/>
      <c r="O314" s="190"/>
      <c r="P314" s="190"/>
      <c r="Q314" s="190"/>
      <c r="R314" s="190"/>
      <c r="S314" s="190"/>
      <c r="T314" s="190"/>
      <c r="U314" s="191"/>
    </row>
    <row r="315" spans="2:21" x14ac:dyDescent="0.2">
      <c r="B315" s="204">
        <v>2016</v>
      </c>
      <c r="C315" s="205" t="s">
        <v>700</v>
      </c>
      <c r="D315" s="206" t="s">
        <v>263</v>
      </c>
      <c r="E315" s="207" t="s">
        <v>264</v>
      </c>
      <c r="F315" s="207" t="s">
        <v>221</v>
      </c>
      <c r="G315" s="208" t="s">
        <v>230</v>
      </c>
      <c r="H315" s="207" t="s">
        <v>105</v>
      </c>
      <c r="I315" s="209">
        <v>213240419</v>
      </c>
      <c r="J315" s="210"/>
      <c r="K315" s="211"/>
      <c r="L315" s="211"/>
      <c r="M315" s="211"/>
      <c r="N315" s="211"/>
      <c r="O315" s="211"/>
      <c r="P315" s="211"/>
      <c r="Q315" s="211"/>
      <c r="R315" s="211"/>
      <c r="S315" s="211"/>
      <c r="T315" s="211"/>
      <c r="U315" s="212"/>
    </row>
    <row r="316" spans="2:21" x14ac:dyDescent="0.2">
      <c r="B316" s="171">
        <v>2016</v>
      </c>
      <c r="C316" s="179" t="s">
        <v>668</v>
      </c>
      <c r="D316" s="172" t="s">
        <v>683</v>
      </c>
      <c r="E316" s="172" t="s">
        <v>619</v>
      </c>
      <c r="F316" s="172" t="s">
        <v>271</v>
      </c>
      <c r="G316" s="172" t="s">
        <v>155</v>
      </c>
      <c r="H316" s="172" t="s">
        <v>239</v>
      </c>
      <c r="I316" s="173">
        <v>326131863</v>
      </c>
      <c r="J316" s="189"/>
      <c r="K316" s="190"/>
      <c r="L316" s="190"/>
      <c r="M316" s="190"/>
      <c r="N316" s="190"/>
      <c r="O316" s="190"/>
      <c r="P316" s="190"/>
      <c r="Q316" s="190"/>
      <c r="R316" s="190"/>
      <c r="S316" s="190"/>
      <c r="T316" s="190"/>
      <c r="U316" s="191"/>
    </row>
    <row r="317" spans="2:21" x14ac:dyDescent="0.2">
      <c r="B317" s="171">
        <v>2016</v>
      </c>
      <c r="C317" s="179" t="s">
        <v>669</v>
      </c>
      <c r="D317" s="172" t="s">
        <v>684</v>
      </c>
      <c r="E317" s="172" t="s">
        <v>251</v>
      </c>
      <c r="F317" s="172" t="s">
        <v>271</v>
      </c>
      <c r="G317" s="172" t="s">
        <v>125</v>
      </c>
      <c r="H317" s="172" t="s">
        <v>239</v>
      </c>
      <c r="I317" s="173">
        <v>212472300</v>
      </c>
      <c r="J317" s="189"/>
      <c r="K317" s="190"/>
      <c r="L317" s="190"/>
      <c r="M317" s="190"/>
      <c r="N317" s="190"/>
      <c r="O317" s="190"/>
      <c r="P317" s="190"/>
      <c r="Q317" s="190"/>
      <c r="R317" s="190"/>
      <c r="S317" s="190"/>
      <c r="T317" s="190"/>
      <c r="U317" s="191"/>
    </row>
    <row r="318" spans="2:21" x14ac:dyDescent="0.2">
      <c r="B318" s="171">
        <v>2016</v>
      </c>
      <c r="C318" s="179" t="s">
        <v>670</v>
      </c>
      <c r="D318" s="172" t="s">
        <v>685</v>
      </c>
      <c r="E318" s="172" t="s">
        <v>686</v>
      </c>
      <c r="F318" s="172" t="s">
        <v>271</v>
      </c>
      <c r="G318" s="172" t="s">
        <v>125</v>
      </c>
      <c r="H318" s="172" t="s">
        <v>105</v>
      </c>
      <c r="I318" s="173">
        <v>99019343</v>
      </c>
      <c r="J318" s="189"/>
      <c r="K318" s="190"/>
      <c r="L318" s="190"/>
      <c r="M318" s="190"/>
      <c r="N318" s="190"/>
      <c r="O318" s="190"/>
      <c r="P318" s="190"/>
      <c r="Q318" s="190"/>
      <c r="R318" s="190"/>
      <c r="S318" s="190"/>
      <c r="T318" s="190"/>
      <c r="U318" s="191"/>
    </row>
    <row r="319" spans="2:21" ht="40.5" x14ac:dyDescent="0.2">
      <c r="B319" s="171">
        <v>2016</v>
      </c>
      <c r="C319" s="179" t="s">
        <v>671</v>
      </c>
      <c r="D319" s="172" t="s">
        <v>687</v>
      </c>
      <c r="E319" s="172" t="s">
        <v>251</v>
      </c>
      <c r="F319" s="172" t="s">
        <v>271</v>
      </c>
      <c r="G319" s="172" t="s">
        <v>155</v>
      </c>
      <c r="H319" s="172" t="s">
        <v>239</v>
      </c>
      <c r="I319" s="173">
        <v>629475066</v>
      </c>
      <c r="J319" s="189"/>
      <c r="K319" s="190"/>
      <c r="L319" s="190"/>
      <c r="M319" s="190"/>
      <c r="N319" s="190"/>
      <c r="O319" s="190"/>
      <c r="P319" s="190"/>
      <c r="Q319" s="190"/>
      <c r="R319" s="190"/>
      <c r="S319" s="190"/>
      <c r="T319" s="190"/>
      <c r="U319" s="191"/>
    </row>
    <row r="320" spans="2:21" ht="54" x14ac:dyDescent="0.2">
      <c r="B320" s="171">
        <v>2016</v>
      </c>
      <c r="C320" s="179" t="s">
        <v>672</v>
      </c>
      <c r="D320" s="172" t="s">
        <v>688</v>
      </c>
      <c r="E320" s="172" t="s">
        <v>251</v>
      </c>
      <c r="F320" s="172" t="s">
        <v>271</v>
      </c>
      <c r="G320" s="172" t="s">
        <v>155</v>
      </c>
      <c r="H320" s="172" t="s">
        <v>239</v>
      </c>
      <c r="I320" s="173">
        <v>1363076154</v>
      </c>
      <c r="J320" s="189"/>
      <c r="K320" s="190"/>
      <c r="L320" s="190"/>
      <c r="M320" s="190"/>
      <c r="N320" s="190"/>
      <c r="O320" s="190"/>
      <c r="P320" s="190"/>
      <c r="Q320" s="190"/>
      <c r="R320" s="190"/>
      <c r="S320" s="190"/>
      <c r="T320" s="190"/>
      <c r="U320" s="191"/>
    </row>
    <row r="321" spans="2:21" ht="27" x14ac:dyDescent="0.25">
      <c r="B321" s="171">
        <v>2016</v>
      </c>
      <c r="C321" s="198" t="s">
        <v>841</v>
      </c>
      <c r="D321" s="213" t="s">
        <v>265</v>
      </c>
      <c r="E321" s="200" t="s">
        <v>245</v>
      </c>
      <c r="F321" s="196" t="s">
        <v>221</v>
      </c>
      <c r="G321" s="201" t="s">
        <v>230</v>
      </c>
      <c r="H321" s="196" t="s">
        <v>105</v>
      </c>
      <c r="I321" s="173">
        <v>269535247</v>
      </c>
      <c r="J321" s="189"/>
      <c r="K321" s="190"/>
      <c r="L321" s="190"/>
      <c r="M321" s="190"/>
      <c r="N321" s="190"/>
      <c r="O321" s="190"/>
      <c r="P321" s="190"/>
      <c r="Q321" s="190"/>
      <c r="R321" s="190"/>
      <c r="S321" s="190"/>
      <c r="T321" s="190"/>
      <c r="U321" s="191"/>
    </row>
    <row r="322" spans="2:21" x14ac:dyDescent="0.2">
      <c r="B322" s="171">
        <v>2016</v>
      </c>
      <c r="C322" s="179" t="s">
        <v>673</v>
      </c>
      <c r="D322" s="172" t="s">
        <v>689</v>
      </c>
      <c r="E322" s="172" t="s">
        <v>267</v>
      </c>
      <c r="F322" s="172" t="s">
        <v>271</v>
      </c>
      <c r="G322" s="172" t="s">
        <v>125</v>
      </c>
      <c r="H322" s="172" t="s">
        <v>105</v>
      </c>
      <c r="I322" s="173">
        <v>326101324</v>
      </c>
      <c r="J322" s="189"/>
      <c r="K322" s="190"/>
      <c r="L322" s="190"/>
      <c r="M322" s="190"/>
      <c r="N322" s="190"/>
      <c r="O322" s="190"/>
      <c r="P322" s="190"/>
      <c r="Q322" s="190"/>
      <c r="R322" s="190"/>
      <c r="S322" s="190"/>
      <c r="T322" s="190"/>
      <c r="U322" s="191"/>
    </row>
    <row r="323" spans="2:21" ht="27.75" thickBot="1" x14ac:dyDescent="0.25">
      <c r="B323" s="214">
        <v>2016</v>
      </c>
      <c r="C323" s="215" t="s">
        <v>701</v>
      </c>
      <c r="D323" s="216" t="s">
        <v>266</v>
      </c>
      <c r="E323" s="217" t="s">
        <v>267</v>
      </c>
      <c r="F323" s="217" t="s">
        <v>221</v>
      </c>
      <c r="G323" s="218" t="s">
        <v>230</v>
      </c>
      <c r="H323" s="217" t="s">
        <v>105</v>
      </c>
      <c r="I323" s="219">
        <v>389748405</v>
      </c>
      <c r="J323" s="220"/>
      <c r="K323" s="221"/>
      <c r="L323" s="221"/>
      <c r="M323" s="221"/>
      <c r="N323" s="221"/>
      <c r="O323" s="221"/>
      <c r="P323" s="221"/>
      <c r="Q323" s="221"/>
      <c r="R323" s="221"/>
      <c r="S323" s="221"/>
      <c r="T323" s="221"/>
      <c r="U323" s="222"/>
    </row>
    <row r="324" spans="2:21" x14ac:dyDescent="0.2">
      <c r="B324" s="223">
        <v>2017</v>
      </c>
      <c r="C324" s="224" t="s">
        <v>702</v>
      </c>
      <c r="D324" s="224" t="s">
        <v>703</v>
      </c>
      <c r="E324" s="225"/>
      <c r="F324" s="226" t="s">
        <v>826</v>
      </c>
      <c r="G324" s="226" t="s">
        <v>125</v>
      </c>
      <c r="H324" s="227"/>
      <c r="I324" s="228">
        <v>606779611</v>
      </c>
      <c r="J324" s="227"/>
      <c r="K324" s="225"/>
      <c r="L324" s="225"/>
      <c r="M324" s="225"/>
      <c r="N324" s="225"/>
      <c r="O324" s="225"/>
      <c r="P324" s="225"/>
      <c r="Q324" s="225"/>
      <c r="R324" s="225"/>
      <c r="S324" s="225"/>
      <c r="T324" s="225"/>
      <c r="U324" s="229"/>
    </row>
    <row r="325" spans="2:21" x14ac:dyDescent="0.2">
      <c r="B325" s="230">
        <v>2017</v>
      </c>
      <c r="C325" s="231" t="s">
        <v>704</v>
      </c>
      <c r="D325" s="231" t="s">
        <v>705</v>
      </c>
      <c r="E325" s="232"/>
      <c r="F325" s="233" t="s">
        <v>826</v>
      </c>
      <c r="G325" s="233" t="s">
        <v>125</v>
      </c>
      <c r="H325" s="234"/>
      <c r="I325" s="235">
        <v>873640091</v>
      </c>
      <c r="J325" s="234"/>
      <c r="K325" s="232"/>
      <c r="L325" s="232"/>
      <c r="M325" s="232"/>
      <c r="N325" s="232"/>
      <c r="O325" s="232"/>
      <c r="P325" s="232"/>
      <c r="Q325" s="232"/>
      <c r="R325" s="232"/>
      <c r="S325" s="232"/>
      <c r="T325" s="232"/>
      <c r="U325" s="236"/>
    </row>
    <row r="326" spans="2:21" x14ac:dyDescent="0.2">
      <c r="B326" s="237">
        <v>2017</v>
      </c>
      <c r="C326" s="238" t="s">
        <v>706</v>
      </c>
      <c r="D326" s="233" t="s">
        <v>707</v>
      </c>
      <c r="E326" s="232"/>
      <c r="F326" s="233" t="s">
        <v>826</v>
      </c>
      <c r="G326" s="233" t="s">
        <v>125</v>
      </c>
      <c r="H326" s="234"/>
      <c r="I326" s="235">
        <v>600000000</v>
      </c>
      <c r="J326" s="234"/>
      <c r="K326" s="232"/>
      <c r="L326" s="232"/>
      <c r="M326" s="232"/>
      <c r="N326" s="232"/>
      <c r="O326" s="232"/>
      <c r="P326" s="232"/>
      <c r="Q326" s="232"/>
      <c r="R326" s="232"/>
      <c r="S326" s="232"/>
      <c r="T326" s="232"/>
      <c r="U326" s="236"/>
    </row>
    <row r="327" spans="2:21" x14ac:dyDescent="0.2">
      <c r="B327" s="230">
        <v>2017</v>
      </c>
      <c r="C327" s="231" t="s">
        <v>708</v>
      </c>
      <c r="D327" s="231" t="s">
        <v>709</v>
      </c>
      <c r="E327" s="232"/>
      <c r="F327" s="233" t="s">
        <v>826</v>
      </c>
      <c r="G327" s="233" t="s">
        <v>827</v>
      </c>
      <c r="H327" s="234"/>
      <c r="I327" s="235">
        <v>1000000000</v>
      </c>
      <c r="J327" s="234"/>
      <c r="K327" s="232"/>
      <c r="L327" s="232"/>
      <c r="M327" s="232"/>
      <c r="N327" s="232"/>
      <c r="O327" s="232"/>
      <c r="P327" s="232"/>
      <c r="Q327" s="232"/>
      <c r="R327" s="232"/>
      <c r="S327" s="232"/>
      <c r="T327" s="232"/>
      <c r="U327" s="236"/>
    </row>
    <row r="328" spans="2:21" x14ac:dyDescent="0.2">
      <c r="B328" s="230">
        <v>2017</v>
      </c>
      <c r="C328" s="231" t="s">
        <v>710</v>
      </c>
      <c r="D328" s="231" t="s">
        <v>711</v>
      </c>
      <c r="E328" s="232"/>
      <c r="F328" s="233" t="s">
        <v>826</v>
      </c>
      <c r="G328" s="233" t="s">
        <v>827</v>
      </c>
      <c r="H328" s="234"/>
      <c r="I328" s="235">
        <v>1000000000</v>
      </c>
      <c r="J328" s="234"/>
      <c r="K328" s="232"/>
      <c r="L328" s="232"/>
      <c r="M328" s="232"/>
      <c r="N328" s="232"/>
      <c r="O328" s="232"/>
      <c r="P328" s="232"/>
      <c r="Q328" s="232"/>
      <c r="R328" s="232"/>
      <c r="S328" s="232"/>
      <c r="T328" s="232"/>
      <c r="U328" s="236"/>
    </row>
    <row r="329" spans="2:21" x14ac:dyDescent="0.2">
      <c r="B329" s="230">
        <v>2017</v>
      </c>
      <c r="C329" s="231" t="s">
        <v>712</v>
      </c>
      <c r="D329" s="231" t="s">
        <v>713</v>
      </c>
      <c r="E329" s="232"/>
      <c r="F329" s="233" t="s">
        <v>826</v>
      </c>
      <c r="G329" s="233" t="s">
        <v>125</v>
      </c>
      <c r="H329" s="234"/>
      <c r="I329" s="235">
        <v>280000000</v>
      </c>
      <c r="J329" s="234"/>
      <c r="K329" s="232"/>
      <c r="L329" s="232"/>
      <c r="M329" s="232"/>
      <c r="N329" s="232"/>
      <c r="O329" s="232"/>
      <c r="P329" s="232"/>
      <c r="Q329" s="232"/>
      <c r="R329" s="232"/>
      <c r="S329" s="232"/>
      <c r="T329" s="232"/>
      <c r="U329" s="236"/>
    </row>
    <row r="330" spans="2:21" x14ac:dyDescent="0.2">
      <c r="B330" s="230">
        <v>2017</v>
      </c>
      <c r="C330" s="233" t="s">
        <v>714</v>
      </c>
      <c r="D330" s="233" t="s">
        <v>715</v>
      </c>
      <c r="E330" s="232"/>
      <c r="F330" s="233" t="s">
        <v>826</v>
      </c>
      <c r="G330" s="233" t="s">
        <v>828</v>
      </c>
      <c r="H330" s="234"/>
      <c r="I330" s="235">
        <v>397850066</v>
      </c>
      <c r="J330" s="234"/>
      <c r="K330" s="232"/>
      <c r="L330" s="232"/>
      <c r="M330" s="232"/>
      <c r="N330" s="232"/>
      <c r="O330" s="232"/>
      <c r="P330" s="232"/>
      <c r="Q330" s="232"/>
      <c r="R330" s="232"/>
      <c r="S330" s="232"/>
      <c r="T330" s="232"/>
      <c r="U330" s="236"/>
    </row>
    <row r="331" spans="2:21" x14ac:dyDescent="0.2">
      <c r="B331" s="230">
        <v>2017</v>
      </c>
      <c r="C331" s="231" t="s">
        <v>716</v>
      </c>
      <c r="D331" s="231" t="s">
        <v>717</v>
      </c>
      <c r="E331" s="232"/>
      <c r="F331" s="233" t="s">
        <v>826</v>
      </c>
      <c r="G331" s="233" t="s">
        <v>827</v>
      </c>
      <c r="H331" s="234"/>
      <c r="I331" s="235">
        <v>500000000</v>
      </c>
      <c r="J331" s="234"/>
      <c r="K331" s="232"/>
      <c r="L331" s="232"/>
      <c r="M331" s="232"/>
      <c r="N331" s="232"/>
      <c r="O331" s="232"/>
      <c r="P331" s="232"/>
      <c r="Q331" s="232"/>
      <c r="R331" s="232"/>
      <c r="S331" s="232"/>
      <c r="T331" s="232"/>
      <c r="U331" s="236"/>
    </row>
    <row r="332" spans="2:21" x14ac:dyDescent="0.2">
      <c r="B332" s="230">
        <v>2017</v>
      </c>
      <c r="C332" s="231" t="s">
        <v>718</v>
      </c>
      <c r="D332" s="231" t="s">
        <v>719</v>
      </c>
      <c r="E332" s="232"/>
      <c r="F332" s="233" t="s">
        <v>826</v>
      </c>
      <c r="G332" s="233" t="s">
        <v>125</v>
      </c>
      <c r="H332" s="234"/>
      <c r="I332" s="235">
        <v>200000000</v>
      </c>
      <c r="J332" s="234"/>
      <c r="K332" s="232"/>
      <c r="L332" s="232"/>
      <c r="M332" s="232"/>
      <c r="N332" s="232"/>
      <c r="O332" s="232"/>
      <c r="P332" s="232"/>
      <c r="Q332" s="232"/>
      <c r="R332" s="232"/>
      <c r="S332" s="232"/>
      <c r="T332" s="232"/>
      <c r="U332" s="236"/>
    </row>
    <row r="333" spans="2:21" x14ac:dyDescent="0.2">
      <c r="B333" s="237">
        <v>2017</v>
      </c>
      <c r="C333" s="238" t="s">
        <v>720</v>
      </c>
      <c r="D333" s="233" t="s">
        <v>721</v>
      </c>
      <c r="E333" s="232"/>
      <c r="F333" s="233" t="s">
        <v>826</v>
      </c>
      <c r="G333" s="233" t="s">
        <v>125</v>
      </c>
      <c r="H333" s="234"/>
      <c r="I333" s="235">
        <v>69121922</v>
      </c>
      <c r="J333" s="234"/>
      <c r="K333" s="232"/>
      <c r="L333" s="232"/>
      <c r="M333" s="232"/>
      <c r="N333" s="232"/>
      <c r="O333" s="232"/>
      <c r="P333" s="232"/>
      <c r="Q333" s="232"/>
      <c r="R333" s="232"/>
      <c r="S333" s="232"/>
      <c r="T333" s="232"/>
      <c r="U333" s="236"/>
    </row>
    <row r="334" spans="2:21" x14ac:dyDescent="0.2">
      <c r="B334" s="230">
        <v>2017</v>
      </c>
      <c r="C334" s="231" t="s">
        <v>722</v>
      </c>
      <c r="D334" s="231" t="s">
        <v>723</v>
      </c>
      <c r="E334" s="232"/>
      <c r="F334" s="233" t="s">
        <v>826</v>
      </c>
      <c r="G334" s="233" t="s">
        <v>125</v>
      </c>
      <c r="H334" s="234"/>
      <c r="I334" s="235">
        <v>507617733</v>
      </c>
      <c r="J334" s="234"/>
      <c r="K334" s="232"/>
      <c r="L334" s="232"/>
      <c r="M334" s="232"/>
      <c r="N334" s="232"/>
      <c r="O334" s="232"/>
      <c r="P334" s="232"/>
      <c r="Q334" s="232"/>
      <c r="R334" s="232"/>
      <c r="S334" s="232"/>
      <c r="T334" s="232"/>
      <c r="U334" s="236"/>
    </row>
    <row r="335" spans="2:21" x14ac:dyDescent="0.2">
      <c r="B335" s="230">
        <v>2017</v>
      </c>
      <c r="C335" s="231" t="s">
        <v>724</v>
      </c>
      <c r="D335" s="231" t="s">
        <v>725</v>
      </c>
      <c r="E335" s="232"/>
      <c r="F335" s="233" t="s">
        <v>826</v>
      </c>
      <c r="G335" s="233" t="s">
        <v>828</v>
      </c>
      <c r="H335" s="234"/>
      <c r="I335" s="235">
        <v>220000000</v>
      </c>
      <c r="J335" s="234"/>
      <c r="K335" s="232"/>
      <c r="L335" s="232"/>
      <c r="M335" s="232"/>
      <c r="N335" s="232"/>
      <c r="O335" s="232"/>
      <c r="P335" s="232"/>
      <c r="Q335" s="232"/>
      <c r="R335" s="232"/>
      <c r="S335" s="232"/>
      <c r="T335" s="232"/>
      <c r="U335" s="236"/>
    </row>
    <row r="336" spans="2:21" x14ac:dyDescent="0.2">
      <c r="B336" s="230">
        <v>2017</v>
      </c>
      <c r="C336" s="233" t="s">
        <v>726</v>
      </c>
      <c r="D336" s="233" t="s">
        <v>727</v>
      </c>
      <c r="E336" s="232"/>
      <c r="F336" s="233" t="s">
        <v>826</v>
      </c>
      <c r="G336" s="233" t="s">
        <v>827</v>
      </c>
      <c r="H336" s="234"/>
      <c r="I336" s="235">
        <v>11500000000</v>
      </c>
      <c r="J336" s="234"/>
      <c r="K336" s="232"/>
      <c r="L336" s="232"/>
      <c r="M336" s="232"/>
      <c r="N336" s="232"/>
      <c r="O336" s="232"/>
      <c r="P336" s="232"/>
      <c r="Q336" s="232"/>
      <c r="R336" s="232"/>
      <c r="S336" s="232"/>
      <c r="T336" s="232"/>
      <c r="U336" s="236"/>
    </row>
    <row r="337" spans="2:21" x14ac:dyDescent="0.2">
      <c r="B337" s="230">
        <v>2017</v>
      </c>
      <c r="C337" s="231" t="s">
        <v>728</v>
      </c>
      <c r="D337" s="231" t="s">
        <v>729</v>
      </c>
      <c r="E337" s="232"/>
      <c r="F337" s="233" t="s">
        <v>826</v>
      </c>
      <c r="G337" s="233" t="s">
        <v>828</v>
      </c>
      <c r="H337" s="234"/>
      <c r="I337" s="235">
        <v>472590434</v>
      </c>
      <c r="J337" s="234"/>
      <c r="K337" s="232"/>
      <c r="L337" s="232"/>
      <c r="M337" s="232"/>
      <c r="N337" s="232"/>
      <c r="O337" s="232"/>
      <c r="P337" s="232"/>
      <c r="Q337" s="232"/>
      <c r="R337" s="232"/>
      <c r="S337" s="232"/>
      <c r="T337" s="232"/>
      <c r="U337" s="236"/>
    </row>
    <row r="338" spans="2:21" x14ac:dyDescent="0.2">
      <c r="B338" s="230">
        <v>2017</v>
      </c>
      <c r="C338" s="231" t="s">
        <v>730</v>
      </c>
      <c r="D338" s="231" t="s">
        <v>731</v>
      </c>
      <c r="E338" s="232"/>
      <c r="F338" s="233" t="s">
        <v>826</v>
      </c>
      <c r="G338" s="233" t="s">
        <v>125</v>
      </c>
      <c r="H338" s="234"/>
      <c r="I338" s="235">
        <v>272895387</v>
      </c>
      <c r="J338" s="234"/>
      <c r="K338" s="232"/>
      <c r="L338" s="232"/>
      <c r="M338" s="232"/>
      <c r="N338" s="232"/>
      <c r="O338" s="232"/>
      <c r="P338" s="232"/>
      <c r="Q338" s="232"/>
      <c r="R338" s="232"/>
      <c r="S338" s="232"/>
      <c r="T338" s="232"/>
      <c r="U338" s="236"/>
    </row>
    <row r="339" spans="2:21" x14ac:dyDescent="0.2">
      <c r="B339" s="230">
        <v>2017</v>
      </c>
      <c r="C339" s="238" t="s">
        <v>732</v>
      </c>
      <c r="D339" s="239" t="s">
        <v>733</v>
      </c>
      <c r="E339" s="232"/>
      <c r="F339" s="233" t="s">
        <v>826</v>
      </c>
      <c r="G339" s="233" t="s">
        <v>125</v>
      </c>
      <c r="H339" s="234"/>
      <c r="I339" s="235">
        <v>446456484</v>
      </c>
      <c r="J339" s="234"/>
      <c r="K339" s="232"/>
      <c r="L339" s="232"/>
      <c r="M339" s="232"/>
      <c r="N339" s="232"/>
      <c r="O339" s="232"/>
      <c r="P339" s="232"/>
      <c r="Q339" s="232"/>
      <c r="R339" s="232"/>
      <c r="S339" s="232"/>
      <c r="T339" s="232"/>
      <c r="U339" s="236"/>
    </row>
    <row r="340" spans="2:21" x14ac:dyDescent="0.2">
      <c r="B340" s="230">
        <v>2017</v>
      </c>
      <c r="C340" s="231" t="s">
        <v>734</v>
      </c>
      <c r="D340" s="231" t="s">
        <v>735</v>
      </c>
      <c r="E340" s="232"/>
      <c r="F340" s="233" t="s">
        <v>826</v>
      </c>
      <c r="G340" s="233" t="s">
        <v>125</v>
      </c>
      <c r="H340" s="234"/>
      <c r="I340" s="235">
        <v>32321460</v>
      </c>
      <c r="J340" s="234"/>
      <c r="K340" s="232"/>
      <c r="L340" s="232"/>
      <c r="M340" s="232"/>
      <c r="N340" s="232"/>
      <c r="O340" s="232"/>
      <c r="P340" s="232"/>
      <c r="Q340" s="232"/>
      <c r="R340" s="232"/>
      <c r="S340" s="232"/>
      <c r="T340" s="232"/>
      <c r="U340" s="236"/>
    </row>
    <row r="341" spans="2:21" x14ac:dyDescent="0.2">
      <c r="B341" s="230">
        <v>2017</v>
      </c>
      <c r="C341" s="231" t="s">
        <v>736</v>
      </c>
      <c r="D341" s="231" t="s">
        <v>737</v>
      </c>
      <c r="E341" s="232"/>
      <c r="F341" s="233" t="s">
        <v>826</v>
      </c>
      <c r="G341" s="233" t="s">
        <v>828</v>
      </c>
      <c r="H341" s="234"/>
      <c r="I341" s="235">
        <v>683428612</v>
      </c>
      <c r="J341" s="234"/>
      <c r="K341" s="232"/>
      <c r="L341" s="232"/>
      <c r="M341" s="232"/>
      <c r="N341" s="232"/>
      <c r="O341" s="232"/>
      <c r="P341" s="232"/>
      <c r="Q341" s="232"/>
      <c r="R341" s="232"/>
      <c r="S341" s="232"/>
      <c r="T341" s="232"/>
      <c r="U341" s="236"/>
    </row>
    <row r="342" spans="2:21" x14ac:dyDescent="0.2">
      <c r="B342" s="230">
        <v>2017</v>
      </c>
      <c r="C342" s="231" t="s">
        <v>738</v>
      </c>
      <c r="D342" s="240" t="s">
        <v>739</v>
      </c>
      <c r="E342" s="232"/>
      <c r="F342" s="233" t="s">
        <v>826</v>
      </c>
      <c r="G342" s="233" t="s">
        <v>125</v>
      </c>
      <c r="H342" s="234"/>
      <c r="I342" s="235">
        <v>15000000</v>
      </c>
      <c r="J342" s="234"/>
      <c r="K342" s="232"/>
      <c r="L342" s="232"/>
      <c r="M342" s="232"/>
      <c r="N342" s="232"/>
      <c r="O342" s="232"/>
      <c r="P342" s="232"/>
      <c r="Q342" s="232"/>
      <c r="R342" s="232"/>
      <c r="S342" s="232"/>
      <c r="T342" s="232"/>
      <c r="U342" s="236"/>
    </row>
    <row r="343" spans="2:21" x14ac:dyDescent="0.2">
      <c r="B343" s="230">
        <v>2017</v>
      </c>
      <c r="C343" s="231" t="s">
        <v>740</v>
      </c>
      <c r="D343" s="240" t="s">
        <v>741</v>
      </c>
      <c r="E343" s="232"/>
      <c r="F343" s="233" t="s">
        <v>826</v>
      </c>
      <c r="G343" s="233" t="s">
        <v>828</v>
      </c>
      <c r="H343" s="234"/>
      <c r="I343" s="235">
        <v>260000000</v>
      </c>
      <c r="J343" s="234"/>
      <c r="K343" s="232"/>
      <c r="L343" s="232"/>
      <c r="M343" s="232"/>
      <c r="N343" s="232"/>
      <c r="O343" s="232"/>
      <c r="P343" s="232"/>
      <c r="Q343" s="232"/>
      <c r="R343" s="232"/>
      <c r="S343" s="232"/>
      <c r="T343" s="232"/>
      <c r="U343" s="236"/>
    </row>
    <row r="344" spans="2:21" x14ac:dyDescent="0.2">
      <c r="B344" s="230">
        <v>2017</v>
      </c>
      <c r="C344" s="231" t="s">
        <v>742</v>
      </c>
      <c r="D344" s="240" t="s">
        <v>743</v>
      </c>
      <c r="E344" s="232"/>
      <c r="F344" s="233" t="s">
        <v>826</v>
      </c>
      <c r="G344" s="233" t="s">
        <v>828</v>
      </c>
      <c r="H344" s="234"/>
      <c r="I344" s="235">
        <v>250550000</v>
      </c>
      <c r="J344" s="234"/>
      <c r="K344" s="232"/>
      <c r="L344" s="232"/>
      <c r="M344" s="232"/>
      <c r="N344" s="232"/>
      <c r="O344" s="232"/>
      <c r="P344" s="232"/>
      <c r="Q344" s="232"/>
      <c r="R344" s="232"/>
      <c r="S344" s="232"/>
      <c r="T344" s="232"/>
      <c r="U344" s="236"/>
    </row>
    <row r="345" spans="2:21" x14ac:dyDescent="0.2">
      <c r="B345" s="230">
        <v>2017</v>
      </c>
      <c r="C345" s="231" t="s">
        <v>744</v>
      </c>
      <c r="D345" s="240" t="s">
        <v>745</v>
      </c>
      <c r="E345" s="232"/>
      <c r="F345" s="233" t="s">
        <v>826</v>
      </c>
      <c r="G345" s="233" t="s">
        <v>828</v>
      </c>
      <c r="H345" s="234"/>
      <c r="I345" s="235">
        <v>190362879</v>
      </c>
      <c r="J345" s="234"/>
      <c r="K345" s="232"/>
      <c r="L345" s="232"/>
      <c r="M345" s="232"/>
      <c r="N345" s="232"/>
      <c r="O345" s="232"/>
      <c r="P345" s="232"/>
      <c r="Q345" s="232"/>
      <c r="R345" s="232"/>
      <c r="S345" s="232"/>
      <c r="T345" s="232"/>
      <c r="U345" s="236"/>
    </row>
    <row r="346" spans="2:21" x14ac:dyDescent="0.2">
      <c r="B346" s="230">
        <v>2017</v>
      </c>
      <c r="C346" s="231" t="s">
        <v>746</v>
      </c>
      <c r="D346" s="240" t="s">
        <v>747</v>
      </c>
      <c r="E346" s="232"/>
      <c r="F346" s="233" t="s">
        <v>826</v>
      </c>
      <c r="G346" s="233" t="s">
        <v>828</v>
      </c>
      <c r="H346" s="234"/>
      <c r="I346" s="235">
        <v>204134182</v>
      </c>
      <c r="J346" s="234"/>
      <c r="K346" s="232"/>
      <c r="L346" s="232"/>
      <c r="M346" s="232"/>
      <c r="N346" s="232"/>
      <c r="O346" s="232"/>
      <c r="P346" s="232"/>
      <c r="Q346" s="232"/>
      <c r="R346" s="232"/>
      <c r="S346" s="232"/>
      <c r="T346" s="232"/>
      <c r="U346" s="236"/>
    </row>
    <row r="347" spans="2:21" x14ac:dyDescent="0.2">
      <c r="B347" s="230">
        <v>2017</v>
      </c>
      <c r="C347" s="241" t="s">
        <v>673</v>
      </c>
      <c r="D347" s="231" t="s">
        <v>748</v>
      </c>
      <c r="E347" s="232"/>
      <c r="F347" s="233" t="s">
        <v>826</v>
      </c>
      <c r="G347" s="233" t="s">
        <v>125</v>
      </c>
      <c r="H347" s="234"/>
      <c r="I347" s="235">
        <v>455788696</v>
      </c>
      <c r="J347" s="234"/>
      <c r="K347" s="232"/>
      <c r="L347" s="232"/>
      <c r="M347" s="232"/>
      <c r="N347" s="232"/>
      <c r="O347" s="232"/>
      <c r="P347" s="232"/>
      <c r="Q347" s="232"/>
      <c r="R347" s="232"/>
      <c r="S347" s="232"/>
      <c r="T347" s="232"/>
      <c r="U347" s="236"/>
    </row>
    <row r="348" spans="2:21" ht="27" x14ac:dyDescent="0.2">
      <c r="B348" s="230">
        <v>2017</v>
      </c>
      <c r="C348" s="231" t="s">
        <v>749</v>
      </c>
      <c r="D348" s="240" t="s">
        <v>750</v>
      </c>
      <c r="E348" s="232"/>
      <c r="F348" s="233" t="s">
        <v>826</v>
      </c>
      <c r="G348" s="233" t="s">
        <v>828</v>
      </c>
      <c r="H348" s="234"/>
      <c r="I348" s="235">
        <v>197794868</v>
      </c>
      <c r="J348" s="234"/>
      <c r="K348" s="232"/>
      <c r="L348" s="232"/>
      <c r="M348" s="232"/>
      <c r="N348" s="232"/>
      <c r="O348" s="232"/>
      <c r="P348" s="232"/>
      <c r="Q348" s="232"/>
      <c r="R348" s="232"/>
      <c r="S348" s="232"/>
      <c r="T348" s="232"/>
      <c r="U348" s="236"/>
    </row>
    <row r="349" spans="2:21" x14ac:dyDescent="0.2">
      <c r="B349" s="230">
        <v>2017</v>
      </c>
      <c r="C349" s="231" t="s">
        <v>751</v>
      </c>
      <c r="D349" s="240" t="s">
        <v>752</v>
      </c>
      <c r="E349" s="232"/>
      <c r="F349" s="233" t="s">
        <v>826</v>
      </c>
      <c r="G349" s="233" t="s">
        <v>828</v>
      </c>
      <c r="H349" s="234"/>
      <c r="I349" s="235">
        <v>245322470</v>
      </c>
      <c r="J349" s="234"/>
      <c r="K349" s="232"/>
      <c r="L349" s="232"/>
      <c r="M349" s="232"/>
      <c r="N349" s="232"/>
      <c r="O349" s="232"/>
      <c r="P349" s="232"/>
      <c r="Q349" s="232"/>
      <c r="R349" s="232"/>
      <c r="S349" s="232"/>
      <c r="T349" s="232"/>
      <c r="U349" s="236"/>
    </row>
    <row r="350" spans="2:21" x14ac:dyDescent="0.2">
      <c r="B350" s="230">
        <v>2017</v>
      </c>
      <c r="C350" s="231" t="s">
        <v>753</v>
      </c>
      <c r="D350" s="240" t="s">
        <v>754</v>
      </c>
      <c r="E350" s="232"/>
      <c r="F350" s="233" t="s">
        <v>826</v>
      </c>
      <c r="G350" s="233" t="s">
        <v>828</v>
      </c>
      <c r="H350" s="234"/>
      <c r="I350" s="235">
        <v>70000000</v>
      </c>
      <c r="J350" s="234"/>
      <c r="K350" s="232"/>
      <c r="L350" s="232"/>
      <c r="M350" s="232"/>
      <c r="N350" s="232"/>
      <c r="O350" s="232"/>
      <c r="P350" s="232"/>
      <c r="Q350" s="232"/>
      <c r="R350" s="232"/>
      <c r="S350" s="232"/>
      <c r="T350" s="232"/>
      <c r="U350" s="236"/>
    </row>
    <row r="351" spans="2:21" x14ac:dyDescent="0.2">
      <c r="B351" s="230">
        <v>2017</v>
      </c>
      <c r="C351" s="231" t="s">
        <v>755</v>
      </c>
      <c r="D351" s="240" t="s">
        <v>756</v>
      </c>
      <c r="E351" s="232"/>
      <c r="F351" s="233" t="s">
        <v>826</v>
      </c>
      <c r="G351" s="233" t="s">
        <v>828</v>
      </c>
      <c r="H351" s="234"/>
      <c r="I351" s="235">
        <v>124642068</v>
      </c>
      <c r="J351" s="234"/>
      <c r="K351" s="232"/>
      <c r="L351" s="232"/>
      <c r="M351" s="232"/>
      <c r="N351" s="232"/>
      <c r="O351" s="232"/>
      <c r="P351" s="232"/>
      <c r="Q351" s="232"/>
      <c r="R351" s="232"/>
      <c r="S351" s="232"/>
      <c r="T351" s="232"/>
      <c r="U351" s="236"/>
    </row>
    <row r="352" spans="2:21" ht="27" x14ac:dyDescent="0.2">
      <c r="B352" s="230">
        <v>2017</v>
      </c>
      <c r="C352" s="231" t="s">
        <v>757</v>
      </c>
      <c r="D352" s="231" t="s">
        <v>758</v>
      </c>
      <c r="E352" s="232"/>
      <c r="F352" s="233" t="s">
        <v>826</v>
      </c>
      <c r="G352" s="233" t="s">
        <v>828</v>
      </c>
      <c r="H352" s="234"/>
      <c r="I352" s="235">
        <v>63798640</v>
      </c>
      <c r="J352" s="234"/>
      <c r="K352" s="232"/>
      <c r="L352" s="232"/>
      <c r="M352" s="232"/>
      <c r="N352" s="232"/>
      <c r="O352" s="232"/>
      <c r="P352" s="232"/>
      <c r="Q352" s="232"/>
      <c r="R352" s="232"/>
      <c r="S352" s="232"/>
      <c r="T352" s="232"/>
      <c r="U352" s="236"/>
    </row>
    <row r="353" spans="2:21" x14ac:dyDescent="0.2">
      <c r="B353" s="230">
        <v>2017</v>
      </c>
      <c r="C353" s="231" t="s">
        <v>759</v>
      </c>
      <c r="D353" s="231" t="s">
        <v>760</v>
      </c>
      <c r="E353" s="232"/>
      <c r="F353" s="233" t="s">
        <v>826</v>
      </c>
      <c r="G353" s="233" t="s">
        <v>828</v>
      </c>
      <c r="H353" s="234"/>
      <c r="I353" s="235">
        <v>754000000</v>
      </c>
      <c r="J353" s="234"/>
      <c r="K353" s="232"/>
      <c r="L353" s="232"/>
      <c r="M353" s="232"/>
      <c r="N353" s="232"/>
      <c r="O353" s="232"/>
      <c r="P353" s="232"/>
      <c r="Q353" s="232"/>
      <c r="R353" s="232"/>
      <c r="S353" s="232"/>
      <c r="T353" s="232"/>
      <c r="U353" s="236"/>
    </row>
    <row r="354" spans="2:21" ht="27" x14ac:dyDescent="0.2">
      <c r="B354" s="230">
        <v>2017</v>
      </c>
      <c r="C354" s="231" t="s">
        <v>761</v>
      </c>
      <c r="D354" s="231" t="s">
        <v>762</v>
      </c>
      <c r="E354" s="232"/>
      <c r="F354" s="233" t="s">
        <v>826</v>
      </c>
      <c r="G354" s="233" t="s">
        <v>828</v>
      </c>
      <c r="H354" s="234"/>
      <c r="I354" s="235">
        <v>492462733</v>
      </c>
      <c r="J354" s="234"/>
      <c r="K354" s="232"/>
      <c r="L354" s="232"/>
      <c r="M354" s="232"/>
      <c r="N354" s="232"/>
      <c r="O354" s="232"/>
      <c r="P354" s="232"/>
      <c r="Q354" s="232"/>
      <c r="R354" s="232"/>
      <c r="S354" s="232"/>
      <c r="T354" s="232"/>
      <c r="U354" s="236"/>
    </row>
    <row r="355" spans="2:21" ht="40.5" x14ac:dyDescent="0.2">
      <c r="B355" s="230">
        <v>2017</v>
      </c>
      <c r="C355" s="231" t="s">
        <v>763</v>
      </c>
      <c r="D355" s="231" t="s">
        <v>764</v>
      </c>
      <c r="E355" s="232"/>
      <c r="F355" s="233" t="s">
        <v>826</v>
      </c>
      <c r="G355" s="233" t="s">
        <v>828</v>
      </c>
      <c r="H355" s="234"/>
      <c r="I355" s="235">
        <v>3073840857.3600001</v>
      </c>
      <c r="J355" s="234"/>
      <c r="K355" s="232"/>
      <c r="L355" s="232"/>
      <c r="M355" s="232"/>
      <c r="N355" s="232"/>
      <c r="O355" s="232"/>
      <c r="P355" s="232"/>
      <c r="Q355" s="232"/>
      <c r="R355" s="232"/>
      <c r="S355" s="232"/>
      <c r="T355" s="232"/>
      <c r="U355" s="236"/>
    </row>
    <row r="356" spans="2:21" ht="27" x14ac:dyDescent="0.2">
      <c r="B356" s="230">
        <v>2017</v>
      </c>
      <c r="C356" s="231" t="s">
        <v>765</v>
      </c>
      <c r="D356" s="231" t="s">
        <v>766</v>
      </c>
      <c r="E356" s="232"/>
      <c r="F356" s="233" t="s">
        <v>826</v>
      </c>
      <c r="G356" s="233" t="s">
        <v>828</v>
      </c>
      <c r="H356" s="234"/>
      <c r="I356" s="235">
        <v>53052827</v>
      </c>
      <c r="J356" s="234"/>
      <c r="K356" s="232"/>
      <c r="L356" s="232"/>
      <c r="M356" s="232"/>
      <c r="N356" s="232"/>
      <c r="O356" s="232"/>
      <c r="P356" s="232"/>
      <c r="Q356" s="232"/>
      <c r="R356" s="232"/>
      <c r="S356" s="232"/>
      <c r="T356" s="232"/>
      <c r="U356" s="236"/>
    </row>
    <row r="357" spans="2:21" x14ac:dyDescent="0.2">
      <c r="B357" s="230">
        <v>2017</v>
      </c>
      <c r="C357" s="242" t="s">
        <v>767</v>
      </c>
      <c r="D357" s="231" t="s">
        <v>768</v>
      </c>
      <c r="E357" s="232"/>
      <c r="F357" s="233" t="s">
        <v>826</v>
      </c>
      <c r="G357" s="233" t="s">
        <v>125</v>
      </c>
      <c r="H357" s="234"/>
      <c r="I357" s="235">
        <v>49753812</v>
      </c>
      <c r="J357" s="234"/>
      <c r="K357" s="232"/>
      <c r="L357" s="232"/>
      <c r="M357" s="232"/>
      <c r="N357" s="232"/>
      <c r="O357" s="232"/>
      <c r="P357" s="232"/>
      <c r="Q357" s="232"/>
      <c r="R357" s="232"/>
      <c r="S357" s="232"/>
      <c r="T357" s="232"/>
      <c r="U357" s="236"/>
    </row>
    <row r="358" spans="2:21" x14ac:dyDescent="0.2">
      <c r="B358" s="230">
        <v>2017</v>
      </c>
      <c r="C358" s="233" t="s">
        <v>769</v>
      </c>
      <c r="D358" s="233" t="s">
        <v>721</v>
      </c>
      <c r="E358" s="232"/>
      <c r="F358" s="233" t="s">
        <v>826</v>
      </c>
      <c r="G358" s="233" t="s">
        <v>125</v>
      </c>
      <c r="H358" s="234"/>
      <c r="I358" s="235">
        <v>81011371</v>
      </c>
      <c r="J358" s="234"/>
      <c r="K358" s="232"/>
      <c r="L358" s="232"/>
      <c r="M358" s="232"/>
      <c r="N358" s="232"/>
      <c r="O358" s="232"/>
      <c r="P358" s="232"/>
      <c r="Q358" s="232"/>
      <c r="R358" s="232"/>
      <c r="S358" s="232"/>
      <c r="T358" s="232"/>
      <c r="U358" s="236"/>
    </row>
    <row r="359" spans="2:21" x14ac:dyDescent="0.2">
      <c r="B359" s="243">
        <v>2018</v>
      </c>
      <c r="C359" s="233" t="s">
        <v>770</v>
      </c>
      <c r="D359" s="231" t="s">
        <v>771</v>
      </c>
      <c r="E359" s="232"/>
      <c r="F359" s="233" t="s">
        <v>829</v>
      </c>
      <c r="G359" s="233" t="s">
        <v>830</v>
      </c>
      <c r="H359" s="234"/>
      <c r="I359" s="235">
        <v>50000000</v>
      </c>
      <c r="J359" s="234"/>
      <c r="K359" s="232"/>
      <c r="L359" s="232"/>
      <c r="M359" s="232"/>
      <c r="N359" s="232"/>
      <c r="O359" s="232"/>
      <c r="P359" s="232"/>
      <c r="Q359" s="232"/>
      <c r="R359" s="232"/>
      <c r="S359" s="232"/>
      <c r="T359" s="232"/>
      <c r="U359" s="236"/>
    </row>
    <row r="360" spans="2:21" x14ac:dyDescent="0.2">
      <c r="B360" s="243">
        <v>2018</v>
      </c>
      <c r="C360" s="238" t="s">
        <v>772</v>
      </c>
      <c r="D360" s="231" t="s">
        <v>773</v>
      </c>
      <c r="E360" s="232"/>
      <c r="F360" s="233" t="s">
        <v>826</v>
      </c>
      <c r="G360" s="233" t="s">
        <v>104</v>
      </c>
      <c r="H360" s="234"/>
      <c r="I360" s="235">
        <v>3640523076</v>
      </c>
      <c r="J360" s="234"/>
      <c r="K360" s="232"/>
      <c r="L360" s="232"/>
      <c r="M360" s="232"/>
      <c r="N360" s="232"/>
      <c r="O360" s="232"/>
      <c r="P360" s="232"/>
      <c r="Q360" s="232"/>
      <c r="R360" s="232"/>
      <c r="S360" s="232"/>
      <c r="T360" s="232"/>
      <c r="U360" s="236"/>
    </row>
    <row r="361" spans="2:21" x14ac:dyDescent="0.2">
      <c r="B361" s="230">
        <v>2018</v>
      </c>
      <c r="C361" s="238" t="s">
        <v>774</v>
      </c>
      <c r="D361" s="231" t="s">
        <v>775</v>
      </c>
      <c r="E361" s="232"/>
      <c r="F361" s="233" t="s">
        <v>826</v>
      </c>
      <c r="G361" s="233" t="s">
        <v>831</v>
      </c>
      <c r="H361" s="234"/>
      <c r="I361" s="235">
        <v>174471152</v>
      </c>
      <c r="J361" s="234"/>
      <c r="K361" s="232"/>
      <c r="L361" s="232"/>
      <c r="M361" s="232"/>
      <c r="N361" s="232"/>
      <c r="O361" s="232"/>
      <c r="P361" s="232"/>
      <c r="Q361" s="232"/>
      <c r="R361" s="232"/>
      <c r="S361" s="232"/>
      <c r="T361" s="232"/>
      <c r="U361" s="236"/>
    </row>
    <row r="362" spans="2:21" x14ac:dyDescent="0.2">
      <c r="B362" s="230">
        <v>2018</v>
      </c>
      <c r="C362" s="238" t="s">
        <v>776</v>
      </c>
      <c r="D362" s="231" t="s">
        <v>777</v>
      </c>
      <c r="E362" s="232"/>
      <c r="F362" s="233" t="s">
        <v>826</v>
      </c>
      <c r="G362" s="233" t="s">
        <v>831</v>
      </c>
      <c r="H362" s="234"/>
      <c r="I362" s="235">
        <v>63899438</v>
      </c>
      <c r="J362" s="234"/>
      <c r="K362" s="232"/>
      <c r="L362" s="232"/>
      <c r="M362" s="232"/>
      <c r="N362" s="232"/>
      <c r="O362" s="232"/>
      <c r="P362" s="232"/>
      <c r="Q362" s="232"/>
      <c r="R362" s="232"/>
      <c r="S362" s="232"/>
      <c r="T362" s="232"/>
      <c r="U362" s="236"/>
    </row>
    <row r="363" spans="2:21" x14ac:dyDescent="0.2">
      <c r="B363" s="230">
        <v>2018</v>
      </c>
      <c r="C363" s="238" t="s">
        <v>778</v>
      </c>
      <c r="D363" s="233" t="s">
        <v>779</v>
      </c>
      <c r="E363" s="232"/>
      <c r="F363" s="233" t="s">
        <v>826</v>
      </c>
      <c r="G363" s="233" t="s">
        <v>831</v>
      </c>
      <c r="H363" s="234"/>
      <c r="I363" s="235">
        <v>543950556</v>
      </c>
      <c r="J363" s="234"/>
      <c r="K363" s="232"/>
      <c r="L363" s="232"/>
      <c r="M363" s="232"/>
      <c r="N363" s="232"/>
      <c r="O363" s="232"/>
      <c r="P363" s="232"/>
      <c r="Q363" s="232"/>
      <c r="R363" s="232"/>
      <c r="S363" s="232"/>
      <c r="T363" s="232"/>
      <c r="U363" s="236"/>
    </row>
    <row r="364" spans="2:21" x14ac:dyDescent="0.2">
      <c r="B364" s="230">
        <v>2018</v>
      </c>
      <c r="C364" s="238" t="s">
        <v>780</v>
      </c>
      <c r="D364" s="233" t="s">
        <v>781</v>
      </c>
      <c r="E364" s="232"/>
      <c r="F364" s="233" t="s">
        <v>826</v>
      </c>
      <c r="G364" s="233" t="s">
        <v>828</v>
      </c>
      <c r="H364" s="234"/>
      <c r="I364" s="235">
        <v>2397140547</v>
      </c>
      <c r="J364" s="234"/>
      <c r="K364" s="232"/>
      <c r="L364" s="232"/>
      <c r="M364" s="232"/>
      <c r="N364" s="232"/>
      <c r="O364" s="232"/>
      <c r="P364" s="232"/>
      <c r="Q364" s="232"/>
      <c r="R364" s="232"/>
      <c r="S364" s="232"/>
      <c r="T364" s="232"/>
      <c r="U364" s="236"/>
    </row>
    <row r="365" spans="2:21" x14ac:dyDescent="0.2">
      <c r="B365" s="230">
        <v>2018</v>
      </c>
      <c r="C365" s="238" t="s">
        <v>782</v>
      </c>
      <c r="D365" s="231" t="s">
        <v>783</v>
      </c>
      <c r="E365" s="232"/>
      <c r="F365" s="233" t="s">
        <v>826</v>
      </c>
      <c r="G365" s="233" t="s">
        <v>831</v>
      </c>
      <c r="H365" s="234"/>
      <c r="I365" s="235">
        <v>189146625</v>
      </c>
      <c r="J365" s="234"/>
      <c r="K365" s="232"/>
      <c r="L365" s="232"/>
      <c r="M365" s="232"/>
      <c r="N365" s="232"/>
      <c r="O365" s="232"/>
      <c r="P365" s="232"/>
      <c r="Q365" s="232"/>
      <c r="R365" s="232"/>
      <c r="S365" s="232"/>
      <c r="T365" s="232"/>
      <c r="U365" s="236"/>
    </row>
    <row r="366" spans="2:21" x14ac:dyDescent="0.2">
      <c r="B366" s="230">
        <v>2018</v>
      </c>
      <c r="C366" s="238" t="s">
        <v>784</v>
      </c>
      <c r="D366" s="231" t="s">
        <v>785</v>
      </c>
      <c r="E366" s="232"/>
      <c r="F366" s="233" t="s">
        <v>826</v>
      </c>
      <c r="G366" s="233" t="s">
        <v>828</v>
      </c>
      <c r="H366" s="234"/>
      <c r="I366" s="235">
        <v>496575488</v>
      </c>
      <c r="J366" s="234"/>
      <c r="K366" s="232"/>
      <c r="L366" s="232"/>
      <c r="M366" s="232"/>
      <c r="N366" s="232"/>
      <c r="O366" s="232"/>
      <c r="P366" s="232"/>
      <c r="Q366" s="232"/>
      <c r="R366" s="232"/>
      <c r="S366" s="232"/>
      <c r="T366" s="232"/>
      <c r="U366" s="236"/>
    </row>
    <row r="367" spans="2:21" x14ac:dyDescent="0.2">
      <c r="B367" s="230">
        <v>2018</v>
      </c>
      <c r="C367" s="238" t="s">
        <v>786</v>
      </c>
      <c r="D367" s="231" t="s">
        <v>787</v>
      </c>
      <c r="E367" s="232"/>
      <c r="F367" s="233" t="s">
        <v>826</v>
      </c>
      <c r="G367" s="233" t="s">
        <v>125</v>
      </c>
      <c r="H367" s="234"/>
      <c r="I367" s="235">
        <v>35394086</v>
      </c>
      <c r="J367" s="234"/>
      <c r="K367" s="232"/>
      <c r="L367" s="232"/>
      <c r="M367" s="232"/>
      <c r="N367" s="232"/>
      <c r="O367" s="232"/>
      <c r="P367" s="232"/>
      <c r="Q367" s="232"/>
      <c r="R367" s="232"/>
      <c r="S367" s="232"/>
      <c r="T367" s="232"/>
      <c r="U367" s="236"/>
    </row>
    <row r="368" spans="2:21" x14ac:dyDescent="0.2">
      <c r="B368" s="230">
        <v>2018</v>
      </c>
      <c r="C368" s="238" t="s">
        <v>788</v>
      </c>
      <c r="D368" s="231" t="s">
        <v>789</v>
      </c>
      <c r="E368" s="232"/>
      <c r="F368" s="233" t="s">
        <v>832</v>
      </c>
      <c r="G368" s="233" t="s">
        <v>833</v>
      </c>
      <c r="H368" s="234"/>
      <c r="I368" s="235">
        <v>225927224</v>
      </c>
      <c r="J368" s="234"/>
      <c r="K368" s="232"/>
      <c r="L368" s="232"/>
      <c r="M368" s="232"/>
      <c r="N368" s="232"/>
      <c r="O368" s="232"/>
      <c r="P368" s="232"/>
      <c r="Q368" s="232"/>
      <c r="R368" s="232"/>
      <c r="S368" s="232"/>
      <c r="T368" s="232"/>
      <c r="U368" s="236"/>
    </row>
    <row r="369" spans="2:21" x14ac:dyDescent="0.2">
      <c r="B369" s="230">
        <v>2018</v>
      </c>
      <c r="C369" s="238" t="s">
        <v>790</v>
      </c>
      <c r="D369" s="242" t="s">
        <v>791</v>
      </c>
      <c r="E369" s="232"/>
      <c r="F369" s="233" t="s">
        <v>826</v>
      </c>
      <c r="G369" s="233" t="s">
        <v>125</v>
      </c>
      <c r="H369" s="234"/>
      <c r="I369" s="235">
        <v>1398295081</v>
      </c>
      <c r="J369" s="234"/>
      <c r="K369" s="232"/>
      <c r="L369" s="232"/>
      <c r="M369" s="232"/>
      <c r="N369" s="232"/>
      <c r="O369" s="232"/>
      <c r="P369" s="232"/>
      <c r="Q369" s="232"/>
      <c r="R369" s="232"/>
      <c r="S369" s="232"/>
      <c r="T369" s="232"/>
      <c r="U369" s="236"/>
    </row>
    <row r="370" spans="2:21" x14ac:dyDescent="0.2">
      <c r="B370" s="243">
        <v>2018</v>
      </c>
      <c r="C370" s="238" t="s">
        <v>792</v>
      </c>
      <c r="D370" s="238" t="s">
        <v>793</v>
      </c>
      <c r="E370" s="232"/>
      <c r="F370" s="233" t="s">
        <v>826</v>
      </c>
      <c r="G370" s="233" t="s">
        <v>155</v>
      </c>
      <c r="H370" s="234"/>
      <c r="I370" s="235">
        <v>176987600</v>
      </c>
      <c r="J370" s="234"/>
      <c r="K370" s="232"/>
      <c r="L370" s="232"/>
      <c r="M370" s="232"/>
      <c r="N370" s="232"/>
      <c r="O370" s="232"/>
      <c r="P370" s="232"/>
      <c r="Q370" s="232"/>
      <c r="R370" s="232"/>
      <c r="S370" s="232"/>
      <c r="T370" s="232"/>
      <c r="U370" s="236"/>
    </row>
    <row r="371" spans="2:21" x14ac:dyDescent="0.2">
      <c r="B371" s="243">
        <v>2018</v>
      </c>
      <c r="C371" s="238" t="s">
        <v>794</v>
      </c>
      <c r="D371" s="242" t="s">
        <v>795</v>
      </c>
      <c r="E371" s="232"/>
      <c r="F371" s="233" t="s">
        <v>826</v>
      </c>
      <c r="G371" s="233" t="s">
        <v>831</v>
      </c>
      <c r="H371" s="234"/>
      <c r="I371" s="235">
        <v>280000000</v>
      </c>
      <c r="J371" s="234"/>
      <c r="K371" s="232"/>
      <c r="L371" s="232"/>
      <c r="M371" s="232"/>
      <c r="N371" s="232"/>
      <c r="O371" s="232"/>
      <c r="P371" s="232"/>
      <c r="Q371" s="232"/>
      <c r="R371" s="232"/>
      <c r="S371" s="232"/>
      <c r="T371" s="232"/>
      <c r="U371" s="236"/>
    </row>
    <row r="372" spans="2:21" x14ac:dyDescent="0.2">
      <c r="B372" s="243">
        <v>2018</v>
      </c>
      <c r="C372" s="238" t="s">
        <v>796</v>
      </c>
      <c r="D372" s="231" t="s">
        <v>797</v>
      </c>
      <c r="E372" s="232"/>
      <c r="F372" s="233" t="s">
        <v>826</v>
      </c>
      <c r="G372" s="233" t="s">
        <v>831</v>
      </c>
      <c r="H372" s="234"/>
      <c r="I372" s="235">
        <v>321800000</v>
      </c>
      <c r="J372" s="234"/>
      <c r="K372" s="232"/>
      <c r="L372" s="232"/>
      <c r="M372" s="232"/>
      <c r="N372" s="232"/>
      <c r="O372" s="232"/>
      <c r="P372" s="232"/>
      <c r="Q372" s="232"/>
      <c r="R372" s="232"/>
      <c r="S372" s="232"/>
      <c r="T372" s="232"/>
      <c r="U372" s="236"/>
    </row>
    <row r="373" spans="2:21" x14ac:dyDescent="0.2">
      <c r="B373" s="230">
        <v>2018</v>
      </c>
      <c r="C373" s="238" t="s">
        <v>798</v>
      </c>
      <c r="D373" s="231" t="s">
        <v>799</v>
      </c>
      <c r="E373" s="232"/>
      <c r="F373" s="233" t="s">
        <v>826</v>
      </c>
      <c r="G373" s="233" t="s">
        <v>155</v>
      </c>
      <c r="H373" s="234"/>
      <c r="I373" s="235">
        <v>326626353</v>
      </c>
      <c r="J373" s="234"/>
      <c r="K373" s="232"/>
      <c r="L373" s="232"/>
      <c r="M373" s="232"/>
      <c r="N373" s="232"/>
      <c r="O373" s="232"/>
      <c r="P373" s="232"/>
      <c r="Q373" s="232"/>
      <c r="R373" s="232"/>
      <c r="S373" s="232"/>
      <c r="T373" s="232"/>
      <c r="U373" s="236"/>
    </row>
    <row r="374" spans="2:21" x14ac:dyDescent="0.2">
      <c r="B374" s="230">
        <v>2018</v>
      </c>
      <c r="C374" s="238" t="s">
        <v>800</v>
      </c>
      <c r="D374" s="231" t="s">
        <v>801</v>
      </c>
      <c r="E374" s="232"/>
      <c r="F374" s="233" t="s">
        <v>826</v>
      </c>
      <c r="G374" s="233" t="s">
        <v>104</v>
      </c>
      <c r="H374" s="234"/>
      <c r="I374" s="235">
        <v>694242015</v>
      </c>
      <c r="J374" s="234"/>
      <c r="K374" s="232"/>
      <c r="L374" s="232"/>
      <c r="M374" s="232"/>
      <c r="N374" s="232"/>
      <c r="O374" s="232"/>
      <c r="P374" s="232"/>
      <c r="Q374" s="232"/>
      <c r="R374" s="232"/>
      <c r="S374" s="232"/>
      <c r="T374" s="232"/>
      <c r="U374" s="236"/>
    </row>
    <row r="375" spans="2:21" x14ac:dyDescent="0.2">
      <c r="B375" s="230">
        <v>2018</v>
      </c>
      <c r="C375" s="238" t="s">
        <v>802</v>
      </c>
      <c r="D375" s="231" t="s">
        <v>803</v>
      </c>
      <c r="E375" s="232"/>
      <c r="F375" s="233" t="s">
        <v>832</v>
      </c>
      <c r="G375" s="233" t="s">
        <v>833</v>
      </c>
      <c r="H375" s="234"/>
      <c r="I375" s="235">
        <v>170116492</v>
      </c>
      <c r="J375" s="234"/>
      <c r="K375" s="232"/>
      <c r="L375" s="232"/>
      <c r="M375" s="232"/>
      <c r="N375" s="232"/>
      <c r="O375" s="232"/>
      <c r="P375" s="232"/>
      <c r="Q375" s="232"/>
      <c r="R375" s="232"/>
      <c r="S375" s="232"/>
      <c r="T375" s="232"/>
      <c r="U375" s="236"/>
    </row>
    <row r="376" spans="2:21" x14ac:dyDescent="0.2">
      <c r="B376" s="230">
        <v>2018</v>
      </c>
      <c r="C376" s="238" t="s">
        <v>804</v>
      </c>
      <c r="D376" s="231" t="s">
        <v>805</v>
      </c>
      <c r="E376" s="232"/>
      <c r="F376" s="233" t="s">
        <v>826</v>
      </c>
      <c r="G376" s="233" t="s">
        <v>831</v>
      </c>
      <c r="H376" s="234"/>
      <c r="I376" s="235">
        <v>754110969</v>
      </c>
      <c r="J376" s="234"/>
      <c r="K376" s="232"/>
      <c r="L376" s="232"/>
      <c r="M376" s="232"/>
      <c r="N376" s="232"/>
      <c r="O376" s="232"/>
      <c r="P376" s="232"/>
      <c r="Q376" s="232"/>
      <c r="R376" s="232"/>
      <c r="S376" s="232"/>
      <c r="T376" s="232"/>
      <c r="U376" s="236"/>
    </row>
    <row r="377" spans="2:21" x14ac:dyDescent="0.2">
      <c r="B377" s="230">
        <v>2018</v>
      </c>
      <c r="C377" s="238" t="s">
        <v>806</v>
      </c>
      <c r="D377" s="231" t="s">
        <v>807</v>
      </c>
      <c r="E377" s="232"/>
      <c r="F377" s="233" t="s">
        <v>832</v>
      </c>
      <c r="G377" s="233" t="s">
        <v>833</v>
      </c>
      <c r="H377" s="234"/>
      <c r="I377" s="235">
        <v>240000000</v>
      </c>
      <c r="J377" s="234"/>
      <c r="K377" s="232"/>
      <c r="L377" s="232"/>
      <c r="M377" s="232"/>
      <c r="N377" s="232"/>
      <c r="O377" s="232"/>
      <c r="P377" s="232"/>
      <c r="Q377" s="232"/>
      <c r="R377" s="232"/>
      <c r="S377" s="232"/>
      <c r="T377" s="232"/>
      <c r="U377" s="236"/>
    </row>
    <row r="378" spans="2:21" x14ac:dyDescent="0.2">
      <c r="B378" s="230">
        <v>2018</v>
      </c>
      <c r="C378" s="238" t="s">
        <v>808</v>
      </c>
      <c r="D378" s="231" t="s">
        <v>809</v>
      </c>
      <c r="E378" s="232"/>
      <c r="F378" s="233" t="s">
        <v>832</v>
      </c>
      <c r="G378" s="233" t="s">
        <v>833</v>
      </c>
      <c r="H378" s="234"/>
      <c r="I378" s="235">
        <v>99612344</v>
      </c>
      <c r="J378" s="234"/>
      <c r="K378" s="232"/>
      <c r="L378" s="232"/>
      <c r="M378" s="232"/>
      <c r="N378" s="232"/>
      <c r="O378" s="232"/>
      <c r="P378" s="232"/>
      <c r="Q378" s="232"/>
      <c r="R378" s="232"/>
      <c r="S378" s="232"/>
      <c r="T378" s="232"/>
      <c r="U378" s="236"/>
    </row>
    <row r="379" spans="2:21" x14ac:dyDescent="0.2">
      <c r="B379" s="230">
        <v>2018</v>
      </c>
      <c r="C379" s="238" t="s">
        <v>810</v>
      </c>
      <c r="D379" s="231" t="s">
        <v>811</v>
      </c>
      <c r="E379" s="232"/>
      <c r="F379" s="233" t="s">
        <v>832</v>
      </c>
      <c r="G379" s="233" t="s">
        <v>834</v>
      </c>
      <c r="H379" s="234"/>
      <c r="I379" s="235">
        <v>44143440</v>
      </c>
      <c r="J379" s="234"/>
      <c r="K379" s="232"/>
      <c r="L379" s="232"/>
      <c r="M379" s="232"/>
      <c r="N379" s="232"/>
      <c r="O379" s="232"/>
      <c r="P379" s="232"/>
      <c r="Q379" s="232"/>
      <c r="R379" s="232"/>
      <c r="S379" s="232"/>
      <c r="T379" s="232"/>
      <c r="U379" s="236"/>
    </row>
    <row r="380" spans="2:21" x14ac:dyDescent="0.2">
      <c r="B380" s="230">
        <v>2018</v>
      </c>
      <c r="C380" s="238" t="s">
        <v>812</v>
      </c>
      <c r="D380" s="231" t="s">
        <v>813</v>
      </c>
      <c r="E380" s="232"/>
      <c r="F380" s="233" t="s">
        <v>832</v>
      </c>
      <c r="G380" s="233" t="s">
        <v>834</v>
      </c>
      <c r="H380" s="234"/>
      <c r="I380" s="235">
        <v>30000000</v>
      </c>
      <c r="J380" s="234"/>
      <c r="K380" s="232"/>
      <c r="L380" s="232"/>
      <c r="M380" s="232"/>
      <c r="N380" s="232"/>
      <c r="O380" s="232"/>
      <c r="P380" s="232"/>
      <c r="Q380" s="232"/>
      <c r="R380" s="232"/>
      <c r="S380" s="232"/>
      <c r="T380" s="232"/>
      <c r="U380" s="236"/>
    </row>
    <row r="381" spans="2:21" x14ac:dyDescent="0.2">
      <c r="B381" s="243">
        <v>2018</v>
      </c>
      <c r="C381" s="238" t="s">
        <v>814</v>
      </c>
      <c r="D381" s="231" t="s">
        <v>815</v>
      </c>
      <c r="E381" s="232"/>
      <c r="F381" s="233" t="s">
        <v>826</v>
      </c>
      <c r="G381" s="233" t="s">
        <v>155</v>
      </c>
      <c r="H381" s="234"/>
      <c r="I381" s="235">
        <v>300000000</v>
      </c>
      <c r="J381" s="234"/>
      <c r="K381" s="232"/>
      <c r="L381" s="232"/>
      <c r="M381" s="232"/>
      <c r="N381" s="232"/>
      <c r="O381" s="232"/>
      <c r="P381" s="232"/>
      <c r="Q381" s="232"/>
      <c r="R381" s="232"/>
      <c r="S381" s="232"/>
      <c r="T381" s="232"/>
      <c r="U381" s="236"/>
    </row>
    <row r="382" spans="2:21" x14ac:dyDescent="0.2">
      <c r="B382" s="243">
        <v>2018</v>
      </c>
      <c r="C382" s="238" t="s">
        <v>816</v>
      </c>
      <c r="D382" s="233" t="s">
        <v>817</v>
      </c>
      <c r="E382" s="232"/>
      <c r="F382" s="233" t="s">
        <v>826</v>
      </c>
      <c r="G382" s="233" t="s">
        <v>125</v>
      </c>
      <c r="H382" s="234"/>
      <c r="I382" s="235">
        <v>700000000</v>
      </c>
      <c r="J382" s="234"/>
      <c r="K382" s="232"/>
      <c r="L382" s="232"/>
      <c r="M382" s="232"/>
      <c r="N382" s="232"/>
      <c r="O382" s="232"/>
      <c r="P382" s="232"/>
      <c r="Q382" s="232"/>
      <c r="R382" s="232"/>
      <c r="S382" s="232"/>
      <c r="T382" s="232"/>
      <c r="U382" s="236"/>
    </row>
    <row r="383" spans="2:21" x14ac:dyDescent="0.2">
      <c r="B383" s="230">
        <v>2018</v>
      </c>
      <c r="C383" s="238" t="s">
        <v>818</v>
      </c>
      <c r="D383" s="233" t="s">
        <v>819</v>
      </c>
      <c r="E383" s="232"/>
      <c r="F383" s="233" t="s">
        <v>826</v>
      </c>
      <c r="G383" s="233" t="s">
        <v>125</v>
      </c>
      <c r="H383" s="234"/>
      <c r="I383" s="235">
        <v>150000020</v>
      </c>
      <c r="J383" s="234"/>
      <c r="K383" s="232"/>
      <c r="L383" s="232"/>
      <c r="M383" s="232"/>
      <c r="N383" s="232"/>
      <c r="O383" s="232"/>
      <c r="P383" s="232"/>
      <c r="Q383" s="232"/>
      <c r="R383" s="232"/>
      <c r="S383" s="232"/>
      <c r="T383" s="232"/>
      <c r="U383" s="236"/>
    </row>
    <row r="384" spans="2:21" x14ac:dyDescent="0.2">
      <c r="B384" s="243">
        <v>2018</v>
      </c>
      <c r="C384" s="238" t="s">
        <v>820</v>
      </c>
      <c r="D384" s="231" t="s">
        <v>821</v>
      </c>
      <c r="E384" s="232"/>
      <c r="F384" s="233" t="s">
        <v>826</v>
      </c>
      <c r="G384" s="233" t="s">
        <v>125</v>
      </c>
      <c r="H384" s="234"/>
      <c r="I384" s="235">
        <v>1940220113</v>
      </c>
      <c r="J384" s="234"/>
      <c r="K384" s="232"/>
      <c r="L384" s="232"/>
      <c r="M384" s="232"/>
      <c r="N384" s="232"/>
      <c r="O384" s="232"/>
      <c r="P384" s="232"/>
      <c r="Q384" s="232"/>
      <c r="R384" s="232"/>
      <c r="S384" s="232"/>
      <c r="T384" s="232"/>
      <c r="U384" s="236"/>
    </row>
    <row r="385" spans="2:21" ht="27" x14ac:dyDescent="0.2">
      <c r="B385" s="230">
        <v>2018</v>
      </c>
      <c r="C385" s="233" t="s">
        <v>822</v>
      </c>
      <c r="D385" s="233" t="s">
        <v>823</v>
      </c>
      <c r="E385" s="232"/>
      <c r="F385" s="233" t="s">
        <v>835</v>
      </c>
      <c r="G385" s="233" t="s">
        <v>836</v>
      </c>
      <c r="H385" s="234"/>
      <c r="I385" s="235">
        <v>870000000</v>
      </c>
      <c r="J385" s="234"/>
      <c r="K385" s="232"/>
      <c r="L385" s="232"/>
      <c r="M385" s="232"/>
      <c r="N385" s="232"/>
      <c r="O385" s="232"/>
      <c r="P385" s="232"/>
      <c r="Q385" s="232"/>
      <c r="R385" s="232"/>
      <c r="S385" s="232"/>
      <c r="T385" s="232"/>
      <c r="U385" s="236"/>
    </row>
    <row r="386" spans="2:21" ht="14.25" thickBot="1" x14ac:dyDescent="0.25">
      <c r="B386" s="244">
        <v>2018</v>
      </c>
      <c r="C386" s="245" t="s">
        <v>824</v>
      </c>
      <c r="D386" s="246" t="s">
        <v>825</v>
      </c>
      <c r="E386" s="247"/>
      <c r="F386" s="248" t="s">
        <v>826</v>
      </c>
      <c r="G386" s="248" t="s">
        <v>104</v>
      </c>
      <c r="H386" s="249"/>
      <c r="I386" s="250">
        <v>2686902000</v>
      </c>
      <c r="J386" s="249"/>
      <c r="K386" s="247"/>
      <c r="L386" s="247"/>
      <c r="M386" s="247"/>
      <c r="N386" s="247"/>
      <c r="O386" s="247"/>
      <c r="P386" s="247"/>
      <c r="Q386" s="247"/>
      <c r="R386" s="247"/>
      <c r="S386" s="247"/>
      <c r="T386" s="247"/>
      <c r="U386" s="251"/>
    </row>
    <row r="387" spans="2:21" ht="14.25" thickBot="1" x14ac:dyDescent="0.25">
      <c r="B387" s="256"/>
      <c r="C387" s="257"/>
      <c r="D387" s="258"/>
      <c r="E387" s="259"/>
      <c r="F387" s="260"/>
      <c r="G387" s="260"/>
      <c r="H387" s="261"/>
      <c r="I387" s="262"/>
      <c r="J387" s="261"/>
      <c r="K387" s="259"/>
      <c r="L387" s="259"/>
      <c r="M387" s="259"/>
      <c r="N387" s="259"/>
      <c r="O387" s="259"/>
      <c r="P387" s="259"/>
      <c r="Q387" s="259"/>
      <c r="R387" s="259"/>
      <c r="S387" s="259"/>
      <c r="T387" s="259"/>
      <c r="U387" s="263"/>
    </row>
    <row r="388" spans="2:21" ht="47.25" customHeight="1" thickBot="1" x14ac:dyDescent="0.25">
      <c r="B388" s="83" t="s">
        <v>82</v>
      </c>
      <c r="C388" s="84" t="s">
        <v>83</v>
      </c>
      <c r="D388" s="84" t="s">
        <v>60</v>
      </c>
      <c r="E388" s="84" t="s">
        <v>84</v>
      </c>
      <c r="F388" s="84" t="s">
        <v>85</v>
      </c>
      <c r="G388" s="84" t="s">
        <v>61</v>
      </c>
      <c r="H388" s="84" t="s">
        <v>86</v>
      </c>
      <c r="I388" s="85" t="s">
        <v>87</v>
      </c>
      <c r="J388" s="85" t="s">
        <v>88</v>
      </c>
      <c r="K388" s="86" t="s">
        <v>89</v>
      </c>
      <c r="L388" s="86" t="s">
        <v>90</v>
      </c>
      <c r="M388" s="86" t="s">
        <v>91</v>
      </c>
      <c r="N388" s="86" t="s">
        <v>92</v>
      </c>
      <c r="O388" s="85" t="s">
        <v>93</v>
      </c>
      <c r="P388" s="85" t="s">
        <v>94</v>
      </c>
      <c r="Q388" s="85" t="s">
        <v>95</v>
      </c>
      <c r="R388" s="85" t="s">
        <v>96</v>
      </c>
      <c r="S388" s="85" t="s">
        <v>97</v>
      </c>
      <c r="T388" s="85" t="s">
        <v>98</v>
      </c>
      <c r="U388" s="87" t="s">
        <v>99</v>
      </c>
    </row>
    <row r="389" spans="2:21" s="253" customFormat="1" ht="27.75" thickBot="1" x14ac:dyDescent="0.3">
      <c r="B389" s="266">
        <v>2017</v>
      </c>
      <c r="C389" s="267" t="s">
        <v>837</v>
      </c>
      <c r="D389" s="268" t="s">
        <v>838</v>
      </c>
      <c r="E389" s="269" t="s">
        <v>839</v>
      </c>
      <c r="F389" s="268" t="s">
        <v>826</v>
      </c>
      <c r="G389" s="268" t="s">
        <v>104</v>
      </c>
      <c r="H389" s="269" t="s">
        <v>187</v>
      </c>
      <c r="I389" s="270">
        <v>1000000000</v>
      </c>
      <c r="J389" s="270">
        <v>1000000000</v>
      </c>
      <c r="K389" s="271" t="s">
        <v>840</v>
      </c>
      <c r="L389" s="270">
        <v>1000000000</v>
      </c>
      <c r="M389" s="272">
        <v>800074588</v>
      </c>
      <c r="N389" s="272">
        <f>L389-M389</f>
        <v>199925412</v>
      </c>
      <c r="O389" s="272">
        <v>800074588</v>
      </c>
      <c r="P389" s="272">
        <f>N389</f>
        <v>199925412</v>
      </c>
      <c r="Q389" s="272">
        <f>M389</f>
        <v>800074588</v>
      </c>
      <c r="R389" s="272">
        <f>P389</f>
        <v>199925412</v>
      </c>
      <c r="S389" s="272">
        <f>R389</f>
        <v>199925412</v>
      </c>
      <c r="T389" s="272">
        <f>S389</f>
        <v>199925412</v>
      </c>
      <c r="U389" s="273"/>
    </row>
    <row r="390" spans="2:21" s="253" customFormat="1" ht="27.75" thickBot="1" x14ac:dyDescent="0.3">
      <c r="B390" s="266">
        <v>2016</v>
      </c>
      <c r="C390" s="267" t="s">
        <v>842</v>
      </c>
      <c r="D390" s="268" t="s">
        <v>843</v>
      </c>
      <c r="E390" s="269" t="s">
        <v>844</v>
      </c>
      <c r="F390" s="268" t="s">
        <v>826</v>
      </c>
      <c r="G390" s="268" t="s">
        <v>125</v>
      </c>
      <c r="H390" s="269" t="s">
        <v>187</v>
      </c>
      <c r="I390" s="270">
        <v>1300000000</v>
      </c>
      <c r="J390" s="270">
        <v>1298865263</v>
      </c>
      <c r="K390" s="271" t="s">
        <v>845</v>
      </c>
      <c r="L390" s="270">
        <v>1978673</v>
      </c>
      <c r="M390" s="272">
        <v>1197501805</v>
      </c>
      <c r="N390" s="272">
        <v>101363458</v>
      </c>
      <c r="O390" s="272">
        <v>1197501805</v>
      </c>
      <c r="P390" s="272">
        <v>83596557</v>
      </c>
      <c r="Q390" s="272">
        <f>M390</f>
        <v>1197501805</v>
      </c>
      <c r="R390" s="272">
        <v>1134737</v>
      </c>
      <c r="S390" s="272">
        <v>82461820</v>
      </c>
      <c r="T390" s="272">
        <f>R390+S390</f>
        <v>83596557</v>
      </c>
      <c r="U390" s="273"/>
    </row>
    <row r="391" spans="2:21" ht="15" thickBot="1" x14ac:dyDescent="0.3">
      <c r="K391" s="255" t="s">
        <v>846</v>
      </c>
      <c r="L391" s="254">
        <v>103122601</v>
      </c>
      <c r="T391" s="265">
        <f>SUM(T389:T390)</f>
        <v>283521969</v>
      </c>
    </row>
    <row r="392" spans="2:21" ht="14.25" thickBot="1" x14ac:dyDescent="0.3">
      <c r="K392" s="255" t="s">
        <v>847</v>
      </c>
      <c r="L392" s="254">
        <v>6117865</v>
      </c>
    </row>
    <row r="393" spans="2:21" ht="14.25" thickBot="1" x14ac:dyDescent="0.3">
      <c r="K393" s="255" t="s">
        <v>848</v>
      </c>
      <c r="L393" s="254">
        <v>72863612</v>
      </c>
    </row>
    <row r="394" spans="2:21" ht="14.25" thickBot="1" x14ac:dyDescent="0.3">
      <c r="K394" s="255" t="s">
        <v>849</v>
      </c>
      <c r="L394" s="254">
        <v>30481931</v>
      </c>
    </row>
    <row r="395" spans="2:21" ht="14.25" thickBot="1" x14ac:dyDescent="0.3">
      <c r="K395" s="255" t="s">
        <v>850</v>
      </c>
      <c r="L395" s="254">
        <v>2995713</v>
      </c>
    </row>
    <row r="396" spans="2:21" ht="14.25" thickBot="1" x14ac:dyDescent="0.3">
      <c r="K396" s="255" t="s">
        <v>851</v>
      </c>
      <c r="L396" s="254">
        <v>209731535</v>
      </c>
    </row>
    <row r="397" spans="2:21" ht="14.25" thickBot="1" x14ac:dyDescent="0.3">
      <c r="K397" s="255" t="s">
        <v>852</v>
      </c>
      <c r="L397" s="254">
        <v>104531731</v>
      </c>
    </row>
    <row r="398" spans="2:21" ht="14.25" thickBot="1" x14ac:dyDescent="0.3">
      <c r="K398" s="255" t="s">
        <v>853</v>
      </c>
      <c r="L398" s="254">
        <v>2329212</v>
      </c>
    </row>
    <row r="399" spans="2:21" ht="14.25" thickBot="1" x14ac:dyDescent="0.3">
      <c r="K399" s="255" t="s">
        <v>854</v>
      </c>
      <c r="L399" s="254">
        <v>10840200</v>
      </c>
    </row>
    <row r="400" spans="2:21" ht="14.25" thickBot="1" x14ac:dyDescent="0.3">
      <c r="K400" s="255" t="s">
        <v>855</v>
      </c>
      <c r="L400" s="254">
        <v>659558</v>
      </c>
    </row>
    <row r="401" spans="11:12" ht="14.25" thickBot="1" x14ac:dyDescent="0.3">
      <c r="K401" s="255" t="s">
        <v>856</v>
      </c>
      <c r="L401" s="254">
        <v>8404200</v>
      </c>
    </row>
    <row r="402" spans="11:12" ht="14.25" thickBot="1" x14ac:dyDescent="0.3">
      <c r="K402" s="255" t="s">
        <v>857</v>
      </c>
      <c r="L402" s="254">
        <v>21192813</v>
      </c>
    </row>
    <row r="403" spans="11:12" ht="14.25" thickBot="1" x14ac:dyDescent="0.3">
      <c r="K403" s="255" t="s">
        <v>858</v>
      </c>
      <c r="L403" s="254">
        <v>99982273</v>
      </c>
    </row>
    <row r="404" spans="11:12" ht="14.25" thickBot="1" x14ac:dyDescent="0.3">
      <c r="K404" s="255" t="s">
        <v>859</v>
      </c>
      <c r="L404" s="254">
        <v>9693518</v>
      </c>
    </row>
    <row r="405" spans="11:12" ht="14.25" thickBot="1" x14ac:dyDescent="0.3">
      <c r="K405" s="255" t="s">
        <v>860</v>
      </c>
      <c r="L405" s="254">
        <v>99967928</v>
      </c>
    </row>
    <row r="406" spans="11:12" ht="14.25" thickBot="1" x14ac:dyDescent="0.3">
      <c r="K406" s="255" t="s">
        <v>861</v>
      </c>
      <c r="L406" s="254">
        <v>3643761</v>
      </c>
    </row>
    <row r="407" spans="11:12" ht="14.25" thickBot="1" x14ac:dyDescent="0.3">
      <c r="K407" s="255" t="s">
        <v>862</v>
      </c>
      <c r="L407" s="254">
        <v>99935416</v>
      </c>
    </row>
    <row r="408" spans="11:12" ht="14.25" thickBot="1" x14ac:dyDescent="0.3">
      <c r="K408" s="255" t="s">
        <v>863</v>
      </c>
      <c r="L408" s="254">
        <v>2964195</v>
      </c>
    </row>
    <row r="409" spans="11:12" ht="14.25" thickBot="1" x14ac:dyDescent="0.3">
      <c r="K409" s="255" t="s">
        <v>864</v>
      </c>
      <c r="L409" s="254">
        <v>98086280</v>
      </c>
    </row>
    <row r="410" spans="11:12" ht="14.25" thickBot="1" x14ac:dyDescent="0.3">
      <c r="K410" s="255" t="s">
        <v>865</v>
      </c>
      <c r="L410" s="254">
        <v>3101535</v>
      </c>
    </row>
    <row r="411" spans="11:12" ht="14.25" thickBot="1" x14ac:dyDescent="0.3">
      <c r="K411" s="255" t="s">
        <v>866</v>
      </c>
      <c r="L411" s="254">
        <v>2845749</v>
      </c>
    </row>
    <row r="412" spans="11:12" ht="14.25" thickBot="1" x14ac:dyDescent="0.3">
      <c r="K412" s="255" t="s">
        <v>867</v>
      </c>
      <c r="L412" s="254">
        <v>7186200</v>
      </c>
    </row>
    <row r="413" spans="11:12" ht="14.25" thickBot="1" x14ac:dyDescent="0.3">
      <c r="K413" s="255" t="s">
        <v>868</v>
      </c>
      <c r="L413" s="254">
        <v>99940615</v>
      </c>
    </row>
    <row r="414" spans="11:12" ht="14.25" thickBot="1" x14ac:dyDescent="0.3">
      <c r="K414" s="255" t="s">
        <v>869</v>
      </c>
      <c r="L414" s="254">
        <v>3093068</v>
      </c>
    </row>
    <row r="415" spans="11:12" ht="14.25" thickBot="1" x14ac:dyDescent="0.3">
      <c r="K415" s="255" t="s">
        <v>870</v>
      </c>
      <c r="L415" s="254">
        <v>14021136</v>
      </c>
    </row>
    <row r="416" spans="11:12" ht="14.25" thickBot="1" x14ac:dyDescent="0.3">
      <c r="K416" s="255" t="s">
        <v>871</v>
      </c>
      <c r="L416" s="254">
        <v>2533560</v>
      </c>
    </row>
    <row r="417" spans="11:12" ht="14.25" thickBot="1" x14ac:dyDescent="0.3">
      <c r="K417" s="255" t="s">
        <v>872</v>
      </c>
      <c r="L417" s="254">
        <v>2712111</v>
      </c>
    </row>
    <row r="418" spans="11:12" ht="14.25" thickBot="1" x14ac:dyDescent="0.3">
      <c r="K418" s="255" t="s">
        <v>873</v>
      </c>
      <c r="L418" s="254">
        <v>2006376</v>
      </c>
    </row>
    <row r="419" spans="11:12" ht="14.25" thickBot="1" x14ac:dyDescent="0.3">
      <c r="K419" s="255" t="s">
        <v>874</v>
      </c>
      <c r="L419" s="254">
        <v>49938930</v>
      </c>
    </row>
    <row r="420" spans="11:12" ht="14.25" thickBot="1" x14ac:dyDescent="0.3">
      <c r="K420" s="255" t="s">
        <v>875</v>
      </c>
      <c r="L420" s="254">
        <v>1218000</v>
      </c>
    </row>
    <row r="421" spans="11:12" ht="14.25" thickBot="1" x14ac:dyDescent="0.3">
      <c r="K421" s="255" t="s">
        <v>876</v>
      </c>
      <c r="L421" s="254">
        <v>17983905</v>
      </c>
    </row>
    <row r="422" spans="11:12" ht="14.25" thickBot="1" x14ac:dyDescent="0.3">
      <c r="K422" s="255" t="s">
        <v>877</v>
      </c>
      <c r="L422" s="254">
        <v>2022384</v>
      </c>
    </row>
    <row r="423" spans="11:12" ht="14.25" thickBot="1" x14ac:dyDescent="0.3">
      <c r="K423" s="255" t="s">
        <v>878</v>
      </c>
      <c r="L423" s="254">
        <v>466384</v>
      </c>
    </row>
    <row r="424" spans="11:12" ht="14.25" thickBot="1" x14ac:dyDescent="0.3">
      <c r="K424" s="255" t="s">
        <v>879</v>
      </c>
      <c r="L424" s="254">
        <v>1510747</v>
      </c>
    </row>
    <row r="425" spans="11:12" ht="14.25" thickBot="1" x14ac:dyDescent="0.3">
      <c r="K425" s="255" t="s">
        <v>880</v>
      </c>
      <c r="L425" s="254">
        <v>2006376</v>
      </c>
    </row>
    <row r="426" spans="11:12" ht="14.25" thickBot="1" x14ac:dyDescent="0.3">
      <c r="K426" s="255" t="s">
        <v>881</v>
      </c>
      <c r="L426" s="254">
        <v>2006376</v>
      </c>
    </row>
    <row r="427" spans="11:12" ht="14.25" thickBot="1" x14ac:dyDescent="0.3">
      <c r="K427" s="255" t="s">
        <v>882</v>
      </c>
      <c r="L427" s="254">
        <v>3628716</v>
      </c>
    </row>
    <row r="428" spans="11:12" ht="14.25" thickBot="1" x14ac:dyDescent="0.3">
      <c r="K428" s="255" t="s">
        <v>883</v>
      </c>
      <c r="L428" s="254">
        <v>1045108</v>
      </c>
    </row>
    <row r="429" spans="11:12" ht="14.25" thickBot="1" x14ac:dyDescent="0.3">
      <c r="K429" s="255" t="s">
        <v>884</v>
      </c>
      <c r="L429" s="254">
        <v>1547930</v>
      </c>
    </row>
    <row r="430" spans="11:12" ht="14.25" thickBot="1" x14ac:dyDescent="0.3">
      <c r="K430" s="255" t="s">
        <v>885</v>
      </c>
      <c r="L430" s="254">
        <v>1887086</v>
      </c>
    </row>
    <row r="431" spans="11:12" ht="14.25" thickBot="1" x14ac:dyDescent="0.3">
      <c r="K431" s="255" t="s">
        <v>886</v>
      </c>
      <c r="L431" s="254">
        <v>851190</v>
      </c>
    </row>
    <row r="432" spans="11:12" ht="14.25" thickBot="1" x14ac:dyDescent="0.3">
      <c r="K432" s="255" t="s">
        <v>887</v>
      </c>
      <c r="L432" s="254">
        <v>907371</v>
      </c>
    </row>
    <row r="433" spans="11:12" ht="14.25" thickBot="1" x14ac:dyDescent="0.3">
      <c r="K433" s="255" t="s">
        <v>888</v>
      </c>
      <c r="L433" s="254">
        <v>1804043</v>
      </c>
    </row>
    <row r="434" spans="11:12" ht="14.25" thickBot="1" x14ac:dyDescent="0.3">
      <c r="K434" s="255" t="s">
        <v>889</v>
      </c>
      <c r="L434" s="254">
        <v>76919595</v>
      </c>
    </row>
    <row r="435" spans="11:12" ht="14.25" thickBot="1" x14ac:dyDescent="0.3">
      <c r="K435" s="255" t="s">
        <v>890</v>
      </c>
      <c r="L435" s="254">
        <v>1224510</v>
      </c>
    </row>
    <row r="436" spans="11:12" ht="14.25" thickBot="1" x14ac:dyDescent="0.3">
      <c r="K436" s="255" t="s">
        <v>891</v>
      </c>
      <c r="L436" s="264">
        <v>4933247</v>
      </c>
    </row>
  </sheetData>
  <autoFilter ref="A5:V5"/>
  <mergeCells count="3">
    <mergeCell ref="B113:S113"/>
    <mergeCell ref="B2:U4"/>
    <mergeCell ref="B115:U117"/>
  </mergeCells>
  <conditionalFormatting sqref="C119:C142">
    <cfRule type="duplicateValues" dxfId="64" priority="41"/>
    <cfRule type="duplicateValues" dxfId="63" priority="42"/>
  </conditionalFormatting>
  <conditionalFormatting sqref="C143:C172 C174:C187">
    <cfRule type="duplicateValues" dxfId="62" priority="39"/>
    <cfRule type="duplicateValues" dxfId="61" priority="40"/>
  </conditionalFormatting>
  <conditionalFormatting sqref="D119:D131 I119 I121:I126 I130:I131 I133:I142 D133:D142">
    <cfRule type="duplicateValues" dxfId="60" priority="35"/>
    <cfRule type="duplicateValues" dxfId="59" priority="36"/>
  </conditionalFormatting>
  <conditionalFormatting sqref="D143:D146 I143:I187 D148:D172 D174:D187">
    <cfRule type="duplicateValues" dxfId="58" priority="33"/>
    <cfRule type="duplicateValues" dxfId="57" priority="34"/>
  </conditionalFormatting>
  <conditionalFormatting sqref="I120">
    <cfRule type="duplicateValues" dxfId="56" priority="31"/>
    <cfRule type="duplicateValues" dxfId="55" priority="32"/>
  </conditionalFormatting>
  <conditionalFormatting sqref="I127">
    <cfRule type="duplicateValues" dxfId="54" priority="29"/>
    <cfRule type="duplicateValues" dxfId="53" priority="30"/>
  </conditionalFormatting>
  <conditionalFormatting sqref="I128">
    <cfRule type="duplicateValues" dxfId="52" priority="27"/>
    <cfRule type="duplicateValues" dxfId="51" priority="28"/>
  </conditionalFormatting>
  <conditionalFormatting sqref="I129">
    <cfRule type="duplicateValues" dxfId="50" priority="25"/>
    <cfRule type="duplicateValues" dxfId="49" priority="26"/>
  </conditionalFormatting>
  <conditionalFormatting sqref="I132">
    <cfRule type="duplicateValues" dxfId="48" priority="23"/>
    <cfRule type="duplicateValues" dxfId="47" priority="24"/>
  </conditionalFormatting>
  <conditionalFormatting sqref="D132">
    <cfRule type="duplicateValues" dxfId="46" priority="21"/>
    <cfRule type="duplicateValues" dxfId="45" priority="22"/>
  </conditionalFormatting>
  <conditionalFormatting sqref="I190">
    <cfRule type="duplicateValues" dxfId="44" priority="19"/>
    <cfRule type="duplicateValues" dxfId="43" priority="20"/>
  </conditionalFormatting>
  <conditionalFormatting sqref="I194">
    <cfRule type="duplicateValues" dxfId="42" priority="17"/>
    <cfRule type="duplicateValues" dxfId="41" priority="18"/>
  </conditionalFormatting>
  <conditionalFormatting sqref="I207">
    <cfRule type="duplicateValues" dxfId="40" priority="15"/>
    <cfRule type="duplicateValues" dxfId="39" priority="16"/>
  </conditionalFormatting>
  <conditionalFormatting sqref="I218">
    <cfRule type="duplicateValues" dxfId="38" priority="13"/>
    <cfRule type="duplicateValues" dxfId="37" priority="14"/>
  </conditionalFormatting>
  <conditionalFormatting sqref="I222">
    <cfRule type="duplicateValues" dxfId="36" priority="11"/>
    <cfRule type="duplicateValues" dxfId="35" priority="12"/>
  </conditionalFormatting>
  <conditionalFormatting sqref="I224">
    <cfRule type="duplicateValues" dxfId="34" priority="9"/>
    <cfRule type="duplicateValues" dxfId="33" priority="10"/>
  </conditionalFormatting>
  <conditionalFormatting sqref="I239">
    <cfRule type="duplicateValues" dxfId="32" priority="7"/>
    <cfRule type="duplicateValues" dxfId="31" priority="8"/>
  </conditionalFormatting>
  <conditionalFormatting sqref="I246">
    <cfRule type="duplicateValues" dxfId="30" priority="5"/>
    <cfRule type="duplicateValues" dxfId="29" priority="6"/>
  </conditionalFormatting>
  <conditionalFormatting sqref="I258">
    <cfRule type="duplicateValues" dxfId="28" priority="3"/>
    <cfRule type="duplicateValues" dxfId="27" priority="4"/>
  </conditionalFormatting>
  <conditionalFormatting sqref="I315">
    <cfRule type="duplicateValues" dxfId="26" priority="1"/>
    <cfRule type="duplicateValues" dxfId="25" priority="2"/>
  </conditionalFormatting>
  <conditionalFormatting sqref="I310 D285:D296 I285:I296">
    <cfRule type="duplicateValues" dxfId="24" priority="37"/>
    <cfRule type="duplicateValues" dxfId="23" priority="38"/>
  </conditionalFormatting>
  <conditionalFormatting sqref="E286">
    <cfRule type="duplicateValues" dxfId="22" priority="43"/>
  </conditionalFormatting>
  <conditionalFormatting sqref="C285:C296">
    <cfRule type="duplicateValues" dxfId="21" priority="44"/>
    <cfRule type="duplicateValues" dxfId="20" priority="45"/>
  </conditionalFormatting>
  <conditionalFormatting sqref="C316:C323 C311:C314">
    <cfRule type="duplicateValues" dxfId="19" priority="46"/>
    <cfRule type="duplicateValues" dxfId="18" priority="47"/>
  </conditionalFormatting>
  <conditionalFormatting sqref="D316:D323 D311:D314 I316:I323 I311:I314">
    <cfRule type="duplicateValues" dxfId="17" priority="48"/>
    <cfRule type="duplicateValues" dxfId="16" priority="49"/>
  </conditionalFormatting>
  <conditionalFormatting sqref="C315 C297:C309">
    <cfRule type="duplicateValues" dxfId="15" priority="50"/>
    <cfRule type="duplicateValues" dxfId="14" priority="51"/>
  </conditionalFormatting>
  <conditionalFormatting sqref="D315 D297:D309 I297:I309">
    <cfRule type="duplicateValues" dxfId="13" priority="52"/>
    <cfRule type="duplicateValues" dxfId="12" priority="53"/>
  </conditionalFormatting>
  <conditionalFormatting sqref="I191:I193 D188:D214 I188:I189 I195:I206 I208:I214">
    <cfRule type="duplicateValues" dxfId="11" priority="54"/>
    <cfRule type="duplicateValues" dxfId="10" priority="55"/>
  </conditionalFormatting>
  <conditionalFormatting sqref="C188:C214">
    <cfRule type="duplicateValues" dxfId="9" priority="56"/>
    <cfRule type="duplicateValues" dxfId="8" priority="57"/>
  </conditionalFormatting>
  <conditionalFormatting sqref="C215:C258">
    <cfRule type="duplicateValues" dxfId="7" priority="58"/>
    <cfRule type="duplicateValues" dxfId="6" priority="59"/>
  </conditionalFormatting>
  <conditionalFormatting sqref="D215:D258 I215:I217 I219:I221 I223 I225:I238 I240:I245 I247:I257">
    <cfRule type="duplicateValues" dxfId="5" priority="60"/>
    <cfRule type="duplicateValues" dxfId="4" priority="61"/>
  </conditionalFormatting>
  <conditionalFormatting sqref="C259:C284">
    <cfRule type="duplicateValues" dxfId="3" priority="62"/>
    <cfRule type="duplicateValues" dxfId="2" priority="63"/>
  </conditionalFormatting>
  <conditionalFormatting sqref="D259:D284 I259:I284">
    <cfRule type="duplicateValues" dxfId="1" priority="64"/>
    <cfRule type="duplicateValues" dxfId="0" priority="65"/>
  </conditionalFormatting>
  <pageMargins left="0.7" right="0.7" top="0.75" bottom="0.75" header="0.3" footer="0.3"/>
  <pageSetup orientation="portrait" verticalDpi="1200" r:id="rId1"/>
  <ignoredErrors>
    <ignoredError sqref="Q38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Ficha tecnica de indicador</vt:lpstr>
      <vt:lpstr>Ficha medición indicador</vt:lpstr>
      <vt:lpstr>Política de Liberación </vt:lpstr>
      <vt:lpstr>soporte</vt:lpstr>
      <vt:lpstr>'Ficha medición indicador'!Área_de_impresión</vt:lpstr>
      <vt:lpstr>'Ficha tecnica de indicador'!Área_de_impresión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2014-05-14T16:18:01Z</cp:lastPrinted>
  <dcterms:created xsi:type="dcterms:W3CDTF">2007-03-27T20:35:29Z</dcterms:created>
  <dcterms:modified xsi:type="dcterms:W3CDTF">2019-02-11T21:46:35Z</dcterms:modified>
</cp:coreProperties>
</file>