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acosta\Desktop\Medición IndProcesos II sem 2018\3. Proyectos\Infraestructura\Infraestructura-2019-02-18\"/>
    </mc:Choice>
  </mc:AlternateContent>
  <bookViews>
    <workbookView xWindow="0" yWindow="0" windowWidth="20490" windowHeight="7755" tabRatio="852" firstSheet="1" activeTab="2"/>
  </bookViews>
  <sheets>
    <sheet name="Ficha tecnica de indicador" sheetId="4" r:id="rId1"/>
    <sheet name="Ficha medición indicador" sheetId="12" r:id="rId2"/>
    <sheet name="soporte" sheetId="15" r:id="rId3"/>
    <sheet name="rango" sheetId="17" r:id="rId4"/>
  </sheets>
  <externalReferences>
    <externalReference r:id="rId5"/>
  </externalReferences>
  <definedNames>
    <definedName name="_xlnm.Print_Area" localSheetId="1">'Ficha medición indicador'!$B$2:$J$67</definedName>
    <definedName name="_xlnm.Print_Area" localSheetId="0">'Ficha tecnica de indicador'!$B$1:$E$16</definedName>
  </definedNames>
  <calcPr calcId="152511"/>
</workbook>
</file>

<file path=xl/calcChain.xml><?xml version="1.0" encoding="utf-8"?>
<calcChain xmlns="http://schemas.openxmlformats.org/spreadsheetml/2006/main">
  <c r="C30" i="12" l="1"/>
  <c r="L34" i="12"/>
  <c r="F34" i="12"/>
  <c r="E34" i="12"/>
  <c r="L33" i="12"/>
  <c r="F33" i="12"/>
  <c r="E33" i="12"/>
  <c r="L32" i="12"/>
  <c r="F32" i="12"/>
  <c r="E32" i="12"/>
  <c r="L31" i="12"/>
  <c r="F31" i="12"/>
  <c r="E31" i="12"/>
  <c r="L30" i="12"/>
  <c r="L29" i="12"/>
  <c r="F29" i="12"/>
  <c r="E29" i="12"/>
  <c r="L28" i="12"/>
  <c r="F28" i="12"/>
  <c r="E28" i="12"/>
  <c r="L27" i="12"/>
  <c r="F27" i="12"/>
  <c r="E27" i="12"/>
  <c r="L26" i="12"/>
  <c r="F26" i="12"/>
  <c r="E26" i="12"/>
  <c r="L25" i="12"/>
  <c r="F25" i="12"/>
  <c r="E25" i="12"/>
  <c r="L24" i="12"/>
  <c r="F24" i="12"/>
  <c r="E24" i="12"/>
  <c r="L23" i="12"/>
  <c r="F23" i="12"/>
  <c r="E23" i="12"/>
  <c r="F9" i="12"/>
  <c r="F7" i="15"/>
  <c r="F8" i="15"/>
  <c r="F9" i="15"/>
  <c r="F10" i="15"/>
  <c r="F11" i="15"/>
  <c r="F6" i="15"/>
  <c r="E30" i="12" l="1"/>
  <c r="F30" i="12" s="1"/>
</calcChain>
</file>

<file path=xl/comments1.xml><?xml version="1.0" encoding="utf-8"?>
<comments xmlns="http://schemas.openxmlformats.org/spreadsheetml/2006/main">
  <authors>
    <author>Owner</author>
  </authors>
  <commentList>
    <comment ref="H9" authorId="0" shapeId="0">
      <text>
        <r>
          <rPr>
            <b/>
            <sz val="9"/>
            <color indexed="81"/>
            <rFont val="Tahoma"/>
            <family val="2"/>
          </rPr>
          <t>corresponde al Nivel de referencia de la ficha tecnica del indicador</t>
        </r>
      </text>
    </comment>
    <comment ref="J9" authorId="0" shapeId="0">
      <text>
        <r>
          <rPr>
            <b/>
            <sz val="9"/>
            <color indexed="81"/>
            <rFont val="Tahoma"/>
            <family val="2"/>
          </rPr>
          <t>corresponde a la Períodicidad del Cálculo de la ficha tecnica del indicador</t>
        </r>
      </text>
    </comment>
  </commentList>
</comments>
</file>

<file path=xl/comments2.xml><?xml version="1.0" encoding="utf-8"?>
<comments xmlns="http://schemas.openxmlformats.org/spreadsheetml/2006/main">
  <authors>
    <author>Luz Marina Acosta Alvarez</author>
  </authors>
  <commentList>
    <comment ref="E5" authorId="0" shapeId="0">
      <text>
        <r>
          <rPr>
            <b/>
            <sz val="9"/>
            <color indexed="81"/>
            <rFont val="Tahoma"/>
            <family val="2"/>
          </rPr>
          <t>Luz Marina Acosta Alvarez:</t>
        </r>
        <r>
          <rPr>
            <sz val="9"/>
            <color indexed="81"/>
            <rFont val="Tahoma"/>
            <family val="2"/>
          </rPr>
          <t xml:space="preserve">
fecha de la última evaluación</t>
        </r>
      </text>
    </comment>
  </commentList>
</comments>
</file>

<file path=xl/sharedStrings.xml><?xml version="1.0" encoding="utf-8"?>
<sst xmlns="http://schemas.openxmlformats.org/spreadsheetml/2006/main" count="202" uniqueCount="151">
  <si>
    <t>Nombre del indicador</t>
  </si>
  <si>
    <t>Objetivo del indicador</t>
  </si>
  <si>
    <t xml:space="preserve">Escala:            </t>
  </si>
  <si>
    <t>Tipo de Indicador</t>
  </si>
  <si>
    <t>Tendencia</t>
  </si>
  <si>
    <t>Nivel de referencia:</t>
  </si>
  <si>
    <t>Criterio para establecer el nivel de referencia:</t>
  </si>
  <si>
    <t>RESPONSABILIDADES</t>
  </si>
  <si>
    <t>Observaciones:</t>
  </si>
  <si>
    <t>Información del indicador</t>
  </si>
  <si>
    <t>Período reportado</t>
  </si>
  <si>
    <t>Nombre del indicador:</t>
  </si>
  <si>
    <t>Fórmula</t>
  </si>
  <si>
    <t>Meta</t>
  </si>
  <si>
    <t>Periodicidad</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</si>
  <si>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</si>
  <si>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</si>
  <si>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</si>
  <si>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</si>
  <si>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</si>
  <si>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</si>
  <si>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</si>
  <si>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</si>
  <si>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</si>
  <si>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</si>
  <si>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</si>
  <si>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</si>
  <si>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</si>
  <si>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</si>
  <si>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</si>
  <si>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</si>
  <si>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</si>
  <si>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No hay medición</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</si>
  <si>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</si>
  <si>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</si>
  <si>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</si>
  <si>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</si>
  <si>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</si>
  <si>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</si>
  <si>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La meta es 0, especifique en el ANALISIS DE DATOS el resultado de la medición con respecto a la meta programada</t>
  </si>
  <si>
    <t>Advertencia: No se cumplió la meta esperada para el periodo.</t>
  </si>
  <si>
    <t>Cumple la meta, se recomienda hacer seguimiento para no sobrepasar el límite.</t>
  </si>
  <si>
    <t>Desviación tolerable: el resultado se desvia de la meta esperada hasta en un 7%.</t>
  </si>
  <si>
    <t>Se cumplió con la meta esperada para el periodo.</t>
  </si>
  <si>
    <t xml:space="preserve">Método de Graficación: </t>
  </si>
  <si>
    <t>Responsable del cálculo:</t>
  </si>
  <si>
    <t xml:space="preserve">Fuentes de datos: </t>
  </si>
  <si>
    <t>Períodicidad cálculo:</t>
  </si>
  <si>
    <t>Nivel de desagregación:</t>
  </si>
  <si>
    <t>Responsable del seguimiento y análisis:</t>
  </si>
  <si>
    <t xml:space="preserve">Fórmula:          </t>
  </si>
  <si>
    <t>Porcentaje</t>
  </si>
  <si>
    <t>Creciente</t>
  </si>
  <si>
    <t>Tendencia Histórica</t>
  </si>
  <si>
    <t>Diagrama de barras</t>
  </si>
  <si>
    <t xml:space="preserve"> El ideal de la medición es que sea</t>
  </si>
  <si>
    <t>mayor que la meta</t>
  </si>
  <si>
    <t>Resultado del período reportado</t>
  </si>
  <si>
    <t xml:space="preserve">Gerente de Promoción y Mercadeo, Gerente de Competitividad y Apoyo a las Regiones, Gerente de Infraestructura </t>
  </si>
  <si>
    <t>Gerencia de Promoción y Mercadeo, Gerencia de Competitividad y Apoyo a las Regiones, y Gerencia de Infraestructura</t>
  </si>
  <si>
    <t>Código del Proyecto</t>
  </si>
  <si>
    <t>Nombre del Proyecto</t>
  </si>
  <si>
    <t>Línea Estratégica a la que aplica</t>
  </si>
  <si>
    <t>Programa</t>
  </si>
  <si>
    <t>Eficiencia</t>
  </si>
  <si>
    <r>
      <t xml:space="preserve">Proceso: </t>
    </r>
    <r>
      <rPr>
        <sz val="10"/>
        <color theme="1"/>
        <rFont val="Arial"/>
        <family val="2"/>
      </rPr>
      <t>Gestión de Proyectos</t>
    </r>
  </si>
  <si>
    <r>
      <t>Objetivo del Proceso:</t>
    </r>
    <r>
      <rPr>
        <sz val="10"/>
        <color rgb="FFA21984"/>
        <rFont val="Arial"/>
        <family val="2"/>
      </rPr>
      <t xml:space="preserve">  </t>
    </r>
    <r>
      <rPr>
        <sz val="10"/>
        <color theme="1"/>
        <rFont val="Arial"/>
        <family val="2"/>
      </rPr>
      <t xml:space="preserve">Formular, evaluar y presentar proyectos para la asignación de recursos que mejoran la competitividad,  la promoción y la infraestructura del sector turístico, realizando control y seguimiento adecuado a la ejecución de los mismos. </t>
    </r>
  </si>
  <si>
    <t>Gerente de  Planeación Fontur</t>
  </si>
  <si>
    <r>
      <t xml:space="preserve">Proceso: </t>
    </r>
    <r>
      <rPr>
        <sz val="10"/>
        <color rgb="FFA21984"/>
        <rFont val="Arial"/>
        <family val="2"/>
      </rPr>
      <t>Gestión de Proyectos</t>
    </r>
  </si>
  <si>
    <t>Fecha de formulación</t>
  </si>
  <si>
    <t>Valor del proyecto en pesos Col</t>
  </si>
  <si>
    <t>Semestral</t>
  </si>
  <si>
    <t>Porcentaje de Proyectos evaluados</t>
  </si>
  <si>
    <t xml:space="preserve">Medir porcentualmente la cantidad de proyectos evaluados fente a los proyectos  formulados
</t>
  </si>
  <si>
    <t>(Número de Proyectos evaluados  / Número de Proyectos formulados Fontur)*100</t>
  </si>
  <si>
    <t>Informe de proyectos formulados y evaluados</t>
  </si>
  <si>
    <t>En el análisis indicar la causa por la cual no fue viable el proyecto formulado</t>
  </si>
  <si>
    <t>Porcentaje de proyectos  evaluados</t>
  </si>
  <si>
    <t>Fecha de evaluación</t>
  </si>
  <si>
    <t>FICHA TECNICA DE INDICADOR DEL PORCENTAJE DE  PROYECTOS EVALUADOS</t>
  </si>
  <si>
    <t>Causa de No Evaluación</t>
  </si>
  <si>
    <t>FNTP-097-2018</t>
  </si>
  <si>
    <t>ESTUDIOS Y DISEÑOS DEL SISTEMA DE SEÑALIZACIÓN TURÍSTICA PEATONAL DEL CENTRO HISTÓRICO DE POPAYÁN</t>
  </si>
  <si>
    <t>Infraestructura Turística</t>
  </si>
  <si>
    <t>estudios y diseños de Infraestructura Turística</t>
  </si>
  <si>
    <t>FNTP-155-2018</t>
  </si>
  <si>
    <t>MEJORAMIENTO INFRAESTRUCTURA TURÍSTICA ECOPARQUE FARALLONES DE CITARÁ, MUNICIPIO DE CIUDAD BOLIVAR, ANTIOQUIA</t>
  </si>
  <si>
    <t xml:space="preserve"> FNTP-159-2018</t>
  </si>
  <si>
    <t>INFRAESTRUCTURA BIOPARQUE UKUMARÍ, HÁBITAT PARA HIPOPOTAMOS</t>
  </si>
  <si>
    <t>FNTP-157-2018</t>
  </si>
  <si>
    <t>ESTUDIOS TÉCNICOS Y ELABORACIÓN DE DISEÑOS DE UN PARADOR TURÍSTICO EN EL MUNICIPIO DE SAN JACINTO</t>
  </si>
  <si>
    <t>FNTP-165-2018</t>
  </si>
  <si>
    <t>BUGA, EL DESTINO TURÍSTICO MAS ACCESIBLE DEL PAIS</t>
  </si>
  <si>
    <t>FNTP-172-2018</t>
  </si>
  <si>
    <t>CONSTRUCCIÓN MIRADOR MUNICIPIO DE MARSELLA</t>
  </si>
  <si>
    <t>FNTP-171-2018</t>
  </si>
  <si>
    <t>CONSULTORIA TÉCNICA ADMINISTRATIVA Y FINANCIERA DE LOS ESTUDIOS, DISEÑOS Y PRESUPUESTO PARA LA CONSTRUCCIÓN DEL PARQUE METROPOLITANO TORRE MIRADOR EN EL CENTRO COMERCIAL ABASTO, EN LA DORADA CALDAS</t>
  </si>
  <si>
    <t>Obras de Infraestructura Turística</t>
  </si>
  <si>
    <t>Proyecto devuelto el 7 de noviembre de 2018, debido a que el municipio no subsanó todas las observaciones hechas por Fontur, por lo que se da por entendido que el municipio de Ciudad Bolívar desiste del proyecto en mención.</t>
  </si>
  <si>
    <t xml:space="preserve">Se hace devolución del proyecto al Viceministerio el 08 de Enero dado que el proponente no subsanó las observaciones en el tiempo establecido
</t>
  </si>
  <si>
    <t>Proyecto devuelto el 19 de octubre de 2018, dado que el lote en el cual se tiene previsto hacer los estudios y diseños para la construcción del parador, no pertenecen al ente territorial</t>
  </si>
  <si>
    <t>Teniendo en cuenta que no existen recursos para la financiación del proyecto en la vigencia 2018, además de ser necesario actualizar su presupuesto a la vigencia 2019, el 23 de noviembre de 2018 se devolvió el proyecto al proponente.</t>
  </si>
  <si>
    <t>Debido a que el municipio no subsanó todas las observaciones hechas por Fontur, el 9 de noviembre de 2018 se devuelve el proyecto.</t>
  </si>
  <si>
    <t>Se hizo revisión del proyecto y se evidenció que no acataron las observaciones realizadas. El 28 de Noviembre de 2018, se sostuvo conversación con el ente territorial donde manifestaron que no contaban con más recursos disponibles para incluir la interventoría el proyecto. 
• el 7 de diciembre de 2018 se realizó la devolución del proyecto</t>
  </si>
  <si>
    <t>FNTP-130-2015</t>
  </si>
  <si>
    <t>SEÑALIZACION TURÍSTICA PEATONAL Y SU CONEXIÓN VEHICULAR EN EL DISTRITO TURÍSTICO Y CULTURAL DE CARTAGENA DE INDIAS</t>
  </si>
  <si>
    <t>FNTP-160-2016</t>
  </si>
  <si>
    <t>Construcción senderos Caño Cristales</t>
  </si>
  <si>
    <t xml:space="preserve"> 
FNTP-196-2015</t>
  </si>
  <si>
    <t>Construcción Del Sendero "Eco-Turístico En El Corregimiento De San Cipriano En El Departamento De Valle Del Cauca"</t>
  </si>
  <si>
    <t xml:space="preserve">FNTP-033-2015
</t>
  </si>
  <si>
    <t>CONSTRUCCIÓN DEL MUELLE TURÍSTICO DE CAPURGANÁ</t>
  </si>
  <si>
    <t>FNTP-091-2015</t>
  </si>
  <si>
    <t>RENOVACIÓN Y TRANSFORMACIÓN INTEGRAL DEL ESPACIO PÚBLICO DE LA PLAZA DE MERCADO JOSE HILARIO LOPEZ DE BUENAVENTURA-VALLE DEL CAUCA</t>
  </si>
  <si>
    <t>Festivos 2017</t>
  </si>
  <si>
    <t>Festivos 2018</t>
  </si>
  <si>
    <t>1 enero: Año Nuevo</t>
  </si>
  <si>
    <t>9 enero: Día de los Reyes Magos</t>
  </si>
  <si>
    <t>8 enero: Día de los Reyes Magos</t>
  </si>
  <si>
    <t>20 marzo: Día de San José</t>
  </si>
  <si>
    <t>19 marzo: Día de San José</t>
  </si>
  <si>
    <t>9 abril: Domingo de Ramos</t>
  </si>
  <si>
    <t xml:space="preserve">29 marzo: Jueves santo </t>
  </si>
  <si>
    <t>13 abril: Jueves Santo</t>
  </si>
  <si>
    <t>30 marzo: viernes Santo</t>
  </si>
  <si>
    <t>14 abril: Viernes Santo</t>
  </si>
  <si>
    <t>1 mayo: Día del Trabajo</t>
  </si>
  <si>
    <t>16 abril: Domingo de Resurrección</t>
  </si>
  <si>
    <t>14 mayo: Día de la Ascensión</t>
  </si>
  <si>
    <t>4 junio: Corpus Christi</t>
  </si>
  <si>
    <t>29 mayo: Día de la Ascensión</t>
  </si>
  <si>
    <t>11 junio: Sagrado Corazón</t>
  </si>
  <si>
    <t>19 junio: Corpus Christi</t>
  </si>
  <si>
    <t>2 julio: San Pedro y San Pablo</t>
  </si>
  <si>
    <t>26 junio: Sagrado Corazón</t>
  </si>
  <si>
    <t>20 julio: Día de la Independencia</t>
  </si>
  <si>
    <t>3 julio: San Pedro y San Pablo</t>
  </si>
  <si>
    <t>7 agosto: Batalla de Boyacá</t>
  </si>
  <si>
    <t>20 agosto: La asunción de la Virgen</t>
  </si>
  <si>
    <t>15 octubre: Día de la Raza</t>
  </si>
  <si>
    <t>21 agosto: La asunción de la Virgen</t>
  </si>
  <si>
    <t>5 noviembre: Todos los Santos</t>
  </si>
  <si>
    <t>16 octubre: Día de la Raza</t>
  </si>
  <si>
    <t>12 noviembre: Independencia de Cartagena</t>
  </si>
  <si>
    <t>6 noviembre: Todos los Santos</t>
  </si>
  <si>
    <t>8 diciembre: Día de la Inmaculada Concepción</t>
  </si>
  <si>
    <t>13 noviembre: Independencia de Cartagena</t>
  </si>
  <si>
    <t>25 diciembre: Día de Navidad</t>
  </si>
  <si>
    <t>No. De dias</t>
  </si>
  <si>
    <t>mayo a octubre de 2018</t>
  </si>
  <si>
    <t>INFORME DE PROYECTOS FORMULADOS Y EVALUADOS</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</si>
</sst>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quot;$&quot;* #,##0.00_-;\-&quot;$&quot;* #,##0.00_-;_-&quot;$&quot;* &quot;-&quot;??_-;_-@_-"/>
    <numFmt numFmtId="43" formatCode="_-* #,##0.00_-;\-* #,##0.00_-;_-* &quot;-&quot;??_-;_-@_-"/>
    <numFmt numFmtId="164" formatCode="_(&quot;$&quot;\ * #,##0.00_);_(&quot;$&quot;\ * \(#,##0.00\);_(&quot;$&quot;\ * &quot;-&quot;??_);_(@_)"/>
    <numFmt numFmtId="165" formatCode="#,##0.00\ &quot;€&quot;;\-#,##0.00\ &quot;€&quot;"/>
    <numFmt numFmtId="166" formatCode="_-* #,##0.00\ _€_-;\-* #,##0.00\ _€_-;_-* &quot;-&quot;??\ _€_-;_-@_-"/>
    <numFmt numFmtId="167" formatCode="_ * #,##0.00_ ;_ * \-#,##0.00_ ;_ * &quot;-&quot;??_ ;_ @_ "/>
    <numFmt numFmtId="168" formatCode="_ * #,##0.0_ ;_ * \-#,##0.0_ ;_ * &quot;-&quot;??_ ;_ @_ "/>
    <numFmt numFmtId="169" formatCode="_ * #,##0.0000_ ;_ * \-#,##0.0000_ ;_ * &quot;-&quot;??_ ;_ @_ "/>
    <numFmt numFmtId="170" formatCode="_-* #,##0.0000\ _€_-;\-* #,##0.0000\ _€_-;_-* &quot;-&quot;??\ _€_-;_-@_-"/>
    <numFmt numFmtId="171" formatCode="yyyy\-mm\-dd;@"/>
    <numFmt numFmtId="172" formatCode="_ * #,##0_ ;_ * \-#,##0_ ;_ * &quot;-&quot;??_ ;_ @_ "/>
  </numFmts>
  <fonts count="3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9"/>
      <color indexed="81"/>
      <name val="Tahoma"/>
      <family val="2"/>
    </font>
    <font>
      <b/>
      <sz val="10"/>
      <name val="Arial"/>
      <family val="2"/>
    </font>
    <font>
      <sz val="10"/>
      <name val="Arial"/>
      <family val="2"/>
    </font>
    <font>
      <sz val="8"/>
      <name val="Calibri"/>
      <family val="2"/>
      <scheme val="minor"/>
    </font>
    <font>
      <sz val="8"/>
      <color theme="1"/>
      <name val="Calibri"/>
      <family val="2"/>
      <scheme val="minor"/>
    </font>
    <font>
      <sz val="8"/>
      <color rgb="FF000000"/>
      <name val="Calibri"/>
      <family val="2"/>
    </font>
    <font>
      <sz val="10"/>
      <color theme="1"/>
      <name val="Arial"/>
      <family val="2"/>
    </font>
    <font>
      <b/>
      <sz val="12"/>
      <name val="Arial"/>
      <family val="2"/>
    </font>
    <font>
      <b/>
      <sz val="12"/>
      <color rgb="FFA21984"/>
      <name val="Arial"/>
      <family val="2"/>
    </font>
    <font>
      <b/>
      <sz val="12"/>
      <color theme="1"/>
      <name val="Arial"/>
      <family val="2"/>
    </font>
    <font>
      <sz val="9"/>
      <color theme="1"/>
      <name val="Arial"/>
      <family val="2"/>
    </font>
    <font>
      <sz val="9"/>
      <name val="Arial"/>
      <family val="2"/>
    </font>
    <font>
      <b/>
      <i/>
      <sz val="10"/>
      <name val="Arial"/>
      <family val="2"/>
    </font>
    <font>
      <b/>
      <sz val="10"/>
      <color rgb="FFA21984"/>
      <name val="Arial"/>
      <family val="2"/>
    </font>
    <font>
      <sz val="10"/>
      <color rgb="FFA21984"/>
      <name val="Arial"/>
      <family val="2"/>
    </font>
    <font>
      <i/>
      <sz val="10"/>
      <name val="Arial"/>
      <family val="2"/>
    </font>
    <font>
      <sz val="10"/>
      <color indexed="12"/>
      <name val="Arial"/>
      <family val="2"/>
    </font>
    <font>
      <b/>
      <i/>
      <sz val="10"/>
      <color indexed="10"/>
      <name val="Arial"/>
      <family val="2"/>
    </font>
    <font>
      <i/>
      <sz val="10"/>
      <color indexed="12"/>
      <name val="Arial"/>
      <family val="2"/>
    </font>
    <font>
      <b/>
      <sz val="11"/>
      <color rgb="FFA21984"/>
      <name val="Calibri"/>
      <family val="2"/>
      <scheme val="minor"/>
    </font>
    <font>
      <sz val="11"/>
      <color indexed="8"/>
      <name val="Calibri"/>
      <family val="2"/>
    </font>
    <font>
      <sz val="9"/>
      <color indexed="81"/>
      <name val="Tahoma"/>
      <family val="2"/>
    </font>
    <font>
      <sz val="10"/>
      <color rgb="FF000000"/>
      <name val="Arial"/>
      <family val="2"/>
    </font>
    <font>
      <b/>
      <sz val="16"/>
      <color theme="1"/>
      <name val="Calibri"/>
      <family val="2"/>
      <scheme val="minor"/>
    </font>
    <font>
      <sz val="12"/>
      <color theme="1"/>
      <name val="Calibri"/>
      <family val="2"/>
      <scheme val="minor"/>
    </font>
    <font>
      <sz val="10"/>
      <name val="Arial"/>
      <family val="2"/>
    </font>
    <font>
      <b/>
      <sz val="10"/>
      <color theme="0"/>
      <name val="Arial"/>
      <family val="2"/>
    </font>
  </fonts>
  <fills count="9">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92D050"/>
        <bgColor indexed="64"/>
      </patternFill>
    </fill>
  </fills>
  <borders count="29">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style="thin">
        <color theme="0"/>
      </right>
      <top style="thin">
        <color theme="0" tint="-0.24994659260841701"/>
      </top>
      <bottom style="thin">
        <color theme="0" tint="-0.24994659260841701"/>
      </bottom>
      <diagonal/>
    </border>
    <border>
      <left style="thin">
        <color theme="0" tint="-0.24994659260841701"/>
      </left>
      <right style="thin">
        <color theme="0"/>
      </right>
      <top style="thin">
        <color theme="0" tint="-0.24994659260841701"/>
      </top>
      <bottom style="thin">
        <color theme="0"/>
      </bottom>
      <diagonal/>
    </border>
    <border>
      <left style="thin">
        <color theme="0"/>
      </left>
      <right style="thin">
        <color theme="0"/>
      </right>
      <top style="thin">
        <color theme="0" tint="-0.24994659260841701"/>
      </top>
      <bottom style="thin">
        <color theme="0"/>
      </bottom>
      <diagonal/>
    </border>
    <border>
      <left style="thin">
        <color theme="0"/>
      </left>
      <right style="thin">
        <color theme="0" tint="-0.24994659260841701"/>
      </right>
      <top style="thin">
        <color theme="0" tint="-0.24994659260841701"/>
      </top>
      <bottom style="thin">
        <color theme="0"/>
      </bottom>
      <diagonal/>
    </border>
    <border>
      <left style="thin">
        <color theme="0" tint="-0.24994659260841701"/>
      </left>
      <right style="thin">
        <color theme="0"/>
      </right>
      <top style="thin">
        <color theme="0"/>
      </top>
      <bottom style="thin">
        <color theme="0" tint="-0.24994659260841701"/>
      </bottom>
      <diagonal/>
    </border>
    <border>
      <left style="thin">
        <color theme="0"/>
      </left>
      <right style="thin">
        <color theme="0"/>
      </right>
      <top style="thin">
        <color theme="0"/>
      </top>
      <bottom style="thin">
        <color theme="0" tint="-0.24994659260841701"/>
      </bottom>
      <diagonal/>
    </border>
    <border>
      <left style="thin">
        <color theme="0"/>
      </left>
      <right style="thin">
        <color theme="0" tint="-0.24994659260841701"/>
      </right>
      <top style="thin">
        <color theme="0"/>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style="thin">
        <color theme="0" tint="-0.24994659260841701"/>
      </right>
      <top style="thin">
        <color theme="0" tint="-0.24994659260841701"/>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24994659260841701"/>
      </left>
      <right style="thin">
        <color theme="0"/>
      </right>
      <top style="thin">
        <color theme="0" tint="-0.24994659260841701"/>
      </top>
      <bottom/>
      <diagonal/>
    </border>
    <border>
      <left style="thin">
        <color theme="0"/>
      </left>
      <right style="thin">
        <color theme="0"/>
      </right>
      <top style="thin">
        <color theme="0" tint="-0.2499465926084170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theme="0" tint="-0.14996795556505021"/>
      </right>
      <top/>
      <bottom/>
      <diagonal/>
    </border>
  </borders>
  <cellStyleXfs count="15">
    <xf numFmtId="0" fontId="0" fillId="0" borderId="0"/>
    <xf numFmtId="43" fontId="5" fillId="0" borderId="0" applyFont="0" applyFill="0" applyBorder="0" applyAlignment="0" applyProtection="0"/>
    <xf numFmtId="0" fontId="4" fillId="0" borderId="0" applyFont="0" applyFill="0" applyBorder="0" applyAlignment="0" applyProtection="0"/>
    <xf numFmtId="165" fontId="4" fillId="0" borderId="0" applyFont="0" applyFill="0" applyBorder="0" applyAlignment="0" applyProtection="0"/>
    <xf numFmtId="0" fontId="4" fillId="0" borderId="0"/>
    <xf numFmtId="0" fontId="3" fillId="0" borderId="0"/>
    <xf numFmtId="167" fontId="4" fillId="0" borderId="0" applyFont="0" applyFill="0" applyBorder="0" applyAlignment="0" applyProtection="0"/>
    <xf numFmtId="166" fontId="4" fillId="0" borderId="0" applyFont="0" applyFill="0" applyBorder="0" applyAlignment="0" applyProtection="0"/>
    <xf numFmtId="9" fontId="4" fillId="0" borderId="0" applyFont="0" applyFill="0" applyBorder="0" applyAlignment="0" applyProtection="0"/>
    <xf numFmtId="164" fontId="8" fillId="0" borderId="0" applyFont="0" applyFill="0" applyBorder="0" applyAlignment="0" applyProtection="0"/>
    <xf numFmtId="0" fontId="4" fillId="0" borderId="0"/>
    <xf numFmtId="0" fontId="26" fillId="0" borderId="0"/>
    <xf numFmtId="44" fontId="2" fillId="0" borderId="0" applyFont="0" applyFill="0" applyBorder="0" applyAlignment="0" applyProtection="0"/>
    <xf numFmtId="0" fontId="1" fillId="0" borderId="0"/>
    <xf numFmtId="9" fontId="31" fillId="0" borderId="0" applyFont="0" applyFill="0" applyBorder="0" applyAlignment="0" applyProtection="0"/>
  </cellStyleXfs>
  <cellXfs count="177">
    <xf numFmtId="0" fontId="0" fillId="0" borderId="0" xfId="0"/>
    <xf numFmtId="0" fontId="17" fillId="2" borderId="10" xfId="5" applyFont="1" applyFill="1" applyBorder="1" applyAlignment="1">
      <alignment horizontal="left" vertical="center" wrapText="1"/>
    </xf>
    <xf numFmtId="0" fontId="12" fillId="2" borderId="0" xfId="5" applyFont="1" applyFill="1"/>
    <xf numFmtId="0" fontId="12" fillId="2" borderId="2" xfId="5" applyFont="1" applyFill="1" applyBorder="1"/>
    <xf numFmtId="0" fontId="4" fillId="2" borderId="0" xfId="5" applyFont="1" applyFill="1"/>
    <xf numFmtId="0" fontId="7" fillId="2" borderId="9" xfId="5" applyFont="1" applyFill="1" applyBorder="1" applyAlignment="1">
      <alignment vertical="center" wrapText="1"/>
    </xf>
    <xf numFmtId="0" fontId="12" fillId="2" borderId="0" xfId="5" applyFont="1" applyFill="1" applyBorder="1"/>
    <xf numFmtId="0" fontId="18" fillId="2" borderId="5" xfId="5" applyFont="1" applyFill="1" applyBorder="1" applyAlignment="1">
      <alignment horizontal="center" vertical="center" wrapText="1"/>
    </xf>
    <xf numFmtId="0" fontId="4" fillId="2" borderId="0" xfId="5" applyFont="1" applyFill="1" applyAlignment="1">
      <alignment vertical="center"/>
    </xf>
    <xf numFmtId="0" fontId="12" fillId="2" borderId="0" xfId="5" applyFont="1" applyFill="1" applyAlignment="1">
      <alignment vertical="center"/>
    </xf>
    <xf numFmtId="0" fontId="7" fillId="2" borderId="1" xfId="5" applyFont="1" applyFill="1" applyBorder="1" applyAlignment="1">
      <alignment vertical="center" wrapText="1"/>
    </xf>
    <xf numFmtId="0" fontId="4" fillId="2" borderId="1" xfId="5" applyFont="1" applyFill="1" applyBorder="1" applyAlignment="1">
      <alignment horizontal="left" vertical="center" wrapText="1"/>
    </xf>
    <xf numFmtId="0" fontId="4" fillId="2" borderId="1" xfId="5" applyFont="1" applyFill="1" applyBorder="1" applyAlignment="1">
      <alignment horizontal="justify" vertical="top" wrapText="1"/>
    </xf>
    <xf numFmtId="9" fontId="4" fillId="2" borderId="1" xfId="5" applyNumberFormat="1" applyFont="1" applyFill="1" applyBorder="1" applyAlignment="1">
      <alignment horizontal="left" vertical="center" wrapText="1"/>
    </xf>
    <xf numFmtId="0" fontId="16" fillId="2" borderId="4" xfId="5" applyFont="1" applyFill="1" applyBorder="1" applyAlignment="1">
      <alignment horizontal="left"/>
    </xf>
    <xf numFmtId="0" fontId="17" fillId="2" borderId="7" xfId="5" applyFont="1" applyFill="1" applyBorder="1" applyAlignment="1">
      <alignment horizontal="left" vertical="top" wrapText="1"/>
    </xf>
    <xf numFmtId="0" fontId="21" fillId="0" borderId="0" xfId="4" applyFont="1"/>
    <xf numFmtId="0" fontId="21" fillId="0" borderId="0" xfId="4" applyFont="1" applyProtection="1">
      <protection hidden="1"/>
    </xf>
    <xf numFmtId="0" fontId="21" fillId="0" borderId="0" xfId="4" applyFont="1" applyAlignment="1"/>
    <xf numFmtId="0" fontId="21" fillId="0" borderId="0" xfId="4" applyFont="1" applyAlignment="1" applyProtection="1">
      <protection hidden="1"/>
    </xf>
    <xf numFmtId="0" fontId="18" fillId="0" borderId="2" xfId="4" applyFont="1" applyBorder="1" applyAlignment="1" applyProtection="1">
      <protection locked="0"/>
    </xf>
    <xf numFmtId="0" fontId="18" fillId="0" borderId="3" xfId="4" applyFont="1" applyBorder="1" applyAlignment="1" applyProtection="1">
      <protection locked="0"/>
    </xf>
    <xf numFmtId="0" fontId="18" fillId="0" borderId="9" xfId="4" applyFont="1" applyBorder="1" applyAlignment="1" applyProtection="1">
      <protection locked="0"/>
    </xf>
    <xf numFmtId="0" fontId="18" fillId="0" borderId="0" xfId="4" applyFont="1" applyBorder="1" applyAlignment="1" applyProtection="1">
      <protection locked="0"/>
    </xf>
    <xf numFmtId="0" fontId="21" fillId="0" borderId="0" xfId="4" applyFont="1" applyProtection="1">
      <protection locked="0"/>
    </xf>
    <xf numFmtId="0" fontId="18" fillId="2" borderId="0" xfId="4" applyFont="1" applyFill="1"/>
    <xf numFmtId="0" fontId="18" fillId="2" borderId="0" xfId="4" applyFont="1" applyFill="1" applyProtection="1">
      <protection hidden="1"/>
    </xf>
    <xf numFmtId="0" fontId="18" fillId="2" borderId="0" xfId="4" applyFont="1" applyFill="1" applyAlignment="1" applyProtection="1">
      <protection hidden="1"/>
    </xf>
    <xf numFmtId="0" fontId="21" fillId="2" borderId="0" xfId="4" applyFont="1" applyFill="1"/>
    <xf numFmtId="0" fontId="21" fillId="2" borderId="0" xfId="4" applyFont="1" applyFill="1" applyProtection="1">
      <protection hidden="1"/>
    </xf>
    <xf numFmtId="0" fontId="21" fillId="2" borderId="0" xfId="4" applyFont="1" applyFill="1" applyAlignment="1" applyProtection="1">
      <protection hidden="1"/>
    </xf>
    <xf numFmtId="0" fontId="21" fillId="2" borderId="0" xfId="4" applyFont="1" applyFill="1" applyAlignment="1"/>
    <xf numFmtId="0" fontId="21" fillId="2" borderId="0" xfId="4" applyFont="1" applyFill="1" applyBorder="1" applyProtection="1">
      <protection locked="0"/>
    </xf>
    <xf numFmtId="0" fontId="23" fillId="2" borderId="0" xfId="4" applyFont="1" applyFill="1" applyBorder="1" applyProtection="1">
      <protection locked="0"/>
    </xf>
    <xf numFmtId="0" fontId="4" fillId="2" borderId="0" xfId="4" applyFont="1" applyFill="1" applyBorder="1" applyAlignment="1" applyProtection="1">
      <alignment horizontal="center"/>
      <protection locked="0"/>
    </xf>
    <xf numFmtId="166" fontId="4" fillId="2" borderId="0" xfId="7" applyFont="1" applyFill="1" applyBorder="1" applyAlignment="1" applyProtection="1">
      <alignment horizontal="left"/>
      <protection locked="0"/>
    </xf>
    <xf numFmtId="9" fontId="4" fillId="2" borderId="0" xfId="8" applyFont="1" applyFill="1" applyBorder="1" applyAlignment="1" applyProtection="1">
      <alignment horizontal="left"/>
      <protection locked="0"/>
    </xf>
    <xf numFmtId="170" fontId="21" fillId="2" borderId="0" xfId="7" applyNumberFormat="1" applyFont="1" applyFill="1" applyProtection="1">
      <protection hidden="1"/>
    </xf>
    <xf numFmtId="169" fontId="4" fillId="2" borderId="0" xfId="6" applyNumberFormat="1" applyFont="1" applyFill="1" applyBorder="1" applyAlignment="1" applyProtection="1">
      <alignment horizontal="center"/>
      <protection locked="0"/>
    </xf>
    <xf numFmtId="9" fontId="4" fillId="2" borderId="0" xfId="8" applyFont="1" applyFill="1" applyBorder="1" applyAlignment="1" applyProtection="1">
      <alignment horizontal="left"/>
    </xf>
    <xf numFmtId="168" fontId="22" fillId="2" borderId="0" xfId="6" applyNumberFormat="1" applyFont="1" applyFill="1" applyBorder="1" applyAlignment="1" applyProtection="1">
      <alignment horizontal="center"/>
      <protection locked="0"/>
    </xf>
    <xf numFmtId="0" fontId="4" fillId="2" borderId="5" xfId="4" applyFont="1" applyFill="1" applyBorder="1" applyAlignment="1" applyProtection="1">
      <alignment horizontal="left"/>
      <protection locked="0"/>
    </xf>
    <xf numFmtId="0" fontId="4" fillId="2" borderId="6" xfId="4" applyFont="1" applyFill="1" applyBorder="1" applyAlignment="1" applyProtection="1">
      <alignment horizontal="left"/>
      <protection locked="0"/>
    </xf>
    <xf numFmtId="0" fontId="18" fillId="2" borderId="0" xfId="4" applyFont="1" applyFill="1" applyAlignment="1">
      <alignment horizontal="center" vertical="center" wrapText="1"/>
    </xf>
    <xf numFmtId="0" fontId="18" fillId="2" borderId="0" xfId="4" applyFont="1" applyFill="1" applyAlignment="1" applyProtection="1">
      <alignment horizontal="center" vertical="center" wrapText="1"/>
      <protection hidden="1"/>
    </xf>
    <xf numFmtId="0" fontId="17" fillId="0" borderId="4" xfId="4" applyFont="1" applyBorder="1" applyAlignment="1" applyProtection="1">
      <protection locked="0"/>
    </xf>
    <xf numFmtId="0" fontId="17" fillId="2" borderId="7" xfId="4" applyFont="1" applyFill="1" applyBorder="1" applyAlignment="1" applyProtection="1">
      <alignment horizontal="left" vertical="top"/>
      <protection locked="0"/>
    </xf>
    <xf numFmtId="0" fontId="17" fillId="0" borderId="10" xfId="4" applyFont="1" applyBorder="1" applyAlignment="1" applyProtection="1">
      <alignment vertical="center"/>
      <protection locked="0"/>
    </xf>
    <xf numFmtId="0" fontId="4" fillId="2" borderId="0" xfId="6" applyNumberFormat="1" applyFont="1" applyFill="1" applyBorder="1" applyAlignment="1" applyProtection="1">
      <alignment horizontal="center"/>
      <protection locked="0"/>
    </xf>
    <xf numFmtId="0" fontId="4" fillId="2" borderId="1" xfId="4" applyFont="1" applyFill="1" applyBorder="1" applyAlignment="1" applyProtection="1">
      <alignment horizontal="left" vertical="justify"/>
      <protection locked="0"/>
    </xf>
    <xf numFmtId="1" fontId="4" fillId="2" borderId="1" xfId="6" applyNumberFormat="1" applyFont="1" applyFill="1" applyBorder="1" applyAlignment="1" applyProtection="1">
      <alignment horizontal="center"/>
      <protection locked="0"/>
    </xf>
    <xf numFmtId="1" fontId="22" fillId="2" borderId="1" xfId="6" applyNumberFormat="1" applyFont="1" applyFill="1" applyBorder="1" applyAlignment="1" applyProtection="1">
      <alignment horizontal="center"/>
      <protection locked="0"/>
    </xf>
    <xf numFmtId="168" fontId="22" fillId="2" borderId="1" xfId="6" applyNumberFormat="1" applyFont="1" applyFill="1" applyBorder="1" applyAlignment="1" applyProtection="1">
      <alignment vertical="center"/>
      <protection locked="0"/>
    </xf>
    <xf numFmtId="0" fontId="7" fillId="2" borderId="1" xfId="4" applyFont="1" applyFill="1" applyBorder="1" applyAlignment="1" applyProtection="1">
      <alignment horizontal="center" vertical="center"/>
      <protection locked="0"/>
    </xf>
    <xf numFmtId="0" fontId="7" fillId="2" borderId="1" xfId="4" applyFont="1" applyFill="1" applyBorder="1" applyAlignment="1" applyProtection="1">
      <alignment horizontal="center" vertical="top" wrapText="1"/>
      <protection locked="0"/>
    </xf>
    <xf numFmtId="0" fontId="4" fillId="2" borderId="1" xfId="4" applyFont="1" applyFill="1" applyBorder="1" applyAlignment="1" applyProtection="1">
      <alignment horizontal="center" vertical="top" wrapText="1"/>
      <protection locked="0"/>
    </xf>
    <xf numFmtId="0" fontId="19" fillId="7" borderId="13" xfId="4" applyFont="1" applyFill="1" applyBorder="1" applyAlignment="1">
      <alignment vertical="center" wrapText="1"/>
    </xf>
    <xf numFmtId="0" fontId="19" fillId="7" borderId="13" xfId="4" applyFont="1" applyFill="1" applyBorder="1" applyAlignment="1" applyProtection="1">
      <alignment horizontal="center" vertical="center" wrapText="1"/>
      <protection locked="0"/>
    </xf>
    <xf numFmtId="0" fontId="22" fillId="6" borderId="14" xfId="4" applyFont="1" applyFill="1" applyBorder="1" applyAlignment="1" applyProtection="1">
      <alignment horizontal="left" vertical="center" wrapText="1"/>
      <protection locked="0"/>
    </xf>
    <xf numFmtId="0" fontId="19" fillId="7" borderId="16" xfId="4" applyFont="1" applyFill="1" applyBorder="1" applyAlignment="1" applyProtection="1">
      <alignment horizontal="center" vertical="center" wrapText="1"/>
      <protection locked="0"/>
    </xf>
    <xf numFmtId="0" fontId="7" fillId="7" borderId="17" xfId="4" applyFont="1" applyFill="1" applyBorder="1" applyAlignment="1" applyProtection="1">
      <alignment horizontal="center" vertical="center"/>
      <protection locked="0"/>
    </xf>
    <xf numFmtId="0" fontId="4" fillId="0" borderId="9" xfId="4" applyFont="1" applyBorder="1" applyAlignment="1" applyProtection="1">
      <alignment vertical="center" wrapText="1"/>
    </xf>
    <xf numFmtId="0" fontId="4" fillId="3" borderId="9" xfId="4" applyFont="1" applyFill="1" applyBorder="1" applyAlignment="1" applyProtection="1">
      <alignment vertical="center"/>
    </xf>
    <xf numFmtId="0" fontId="4" fillId="4" borderId="9" xfId="4" applyFont="1" applyFill="1" applyBorder="1" applyAlignment="1" applyProtection="1">
      <alignment vertical="center"/>
    </xf>
    <xf numFmtId="0" fontId="4" fillId="5" borderId="9" xfId="4" applyFont="1" applyFill="1" applyBorder="1" applyAlignment="1" applyProtection="1">
      <alignment vertical="center"/>
    </xf>
    <xf numFmtId="0" fontId="4" fillId="0" borderId="5" xfId="4" applyFont="1" applyBorder="1" applyAlignment="1" applyProtection="1">
      <alignment vertical="center"/>
    </xf>
    <xf numFmtId="0" fontId="21" fillId="2" borderId="2" xfId="4" applyFont="1" applyFill="1" applyBorder="1" applyProtection="1">
      <protection locked="0"/>
    </xf>
    <xf numFmtId="0" fontId="21" fillId="2" borderId="3" xfId="4" applyFont="1" applyFill="1" applyBorder="1" applyProtection="1">
      <protection locked="0"/>
    </xf>
    <xf numFmtId="0" fontId="21" fillId="2" borderId="4" xfId="4" applyFont="1" applyFill="1" applyBorder="1" applyProtection="1">
      <protection locked="0"/>
    </xf>
    <xf numFmtId="0" fontId="21" fillId="2" borderId="9" xfId="4" applyFont="1" applyFill="1" applyBorder="1" applyProtection="1">
      <protection locked="0"/>
    </xf>
    <xf numFmtId="0" fontId="21" fillId="2" borderId="10" xfId="4" applyFont="1" applyFill="1" applyBorder="1" applyProtection="1">
      <protection locked="0"/>
    </xf>
    <xf numFmtId="0" fontId="4" fillId="2" borderId="9" xfId="4" applyFont="1" applyFill="1" applyBorder="1" applyAlignment="1" applyProtection="1">
      <alignment horizontal="left" vertical="justify"/>
      <protection locked="0"/>
    </xf>
    <xf numFmtId="9" fontId="4" fillId="2" borderId="10" xfId="8" applyFont="1" applyFill="1" applyBorder="1" applyAlignment="1" applyProtection="1">
      <alignment horizontal="left"/>
      <protection locked="0"/>
    </xf>
    <xf numFmtId="0" fontId="4" fillId="2" borderId="5" xfId="4" applyFont="1" applyFill="1" applyBorder="1" applyAlignment="1" applyProtection="1">
      <alignment horizontal="center" vertical="justify"/>
      <protection locked="0"/>
    </xf>
    <xf numFmtId="0" fontId="21" fillId="2" borderId="6" xfId="4" applyFont="1" applyFill="1" applyBorder="1" applyProtection="1">
      <protection locked="0"/>
    </xf>
    <xf numFmtId="0" fontId="21" fillId="2" borderId="7" xfId="4" applyFont="1" applyFill="1" applyBorder="1" applyProtection="1">
      <protection locked="0"/>
    </xf>
    <xf numFmtId="0" fontId="21" fillId="2" borderId="1" xfId="4" applyFont="1" applyFill="1" applyBorder="1"/>
    <xf numFmtId="0" fontId="0" fillId="2" borderId="0" xfId="0" applyFill="1"/>
    <xf numFmtId="0" fontId="0" fillId="2" borderId="0" xfId="0" applyFill="1" applyAlignment="1">
      <alignment wrapText="1"/>
    </xf>
    <xf numFmtId="0" fontId="0" fillId="2" borderId="2" xfId="0" applyFill="1" applyBorder="1"/>
    <xf numFmtId="0" fontId="0" fillId="2" borderId="9" xfId="0" applyFill="1" applyBorder="1"/>
    <xf numFmtId="0" fontId="7" fillId="2" borderId="5" xfId="0" applyFont="1" applyFill="1" applyBorder="1" applyAlignment="1"/>
    <xf numFmtId="0" fontId="17" fillId="2" borderId="4" xfId="0" applyFont="1" applyFill="1" applyBorder="1" applyAlignment="1">
      <alignment wrapText="1"/>
    </xf>
    <xf numFmtId="0" fontId="17" fillId="2" borderId="10" xfId="0" applyFont="1" applyFill="1" applyBorder="1" applyAlignment="1">
      <alignment vertical="center" wrapText="1"/>
    </xf>
    <xf numFmtId="9" fontId="22" fillId="2" borderId="1" xfId="6" applyNumberFormat="1" applyFont="1" applyFill="1" applyBorder="1" applyAlignment="1" applyProtection="1">
      <alignment horizontal="center"/>
      <protection locked="0"/>
    </xf>
    <xf numFmtId="172" fontId="22" fillId="2" borderId="1" xfId="6" applyNumberFormat="1" applyFont="1" applyFill="1" applyBorder="1" applyAlignment="1" applyProtection="1">
      <alignment horizontal="center"/>
      <protection locked="0"/>
    </xf>
    <xf numFmtId="0" fontId="25" fillId="7" borderId="21" xfId="0" applyFont="1" applyFill="1" applyBorder="1" applyAlignment="1">
      <alignment horizontal="center" vertical="center" wrapText="1"/>
    </xf>
    <xf numFmtId="0" fontId="25" fillId="7" borderId="23" xfId="0" applyFont="1" applyFill="1" applyBorder="1" applyAlignment="1">
      <alignment horizontal="center" vertical="center" wrapText="1"/>
    </xf>
    <xf numFmtId="0" fontId="25" fillId="7" borderId="24" xfId="0" applyFont="1" applyFill="1" applyBorder="1" applyAlignment="1">
      <alignment horizontal="center" vertical="center" wrapText="1"/>
    </xf>
    <xf numFmtId="0" fontId="0" fillId="2" borderId="22" xfId="0" applyFill="1" applyBorder="1" applyAlignment="1">
      <alignment wrapText="1"/>
    </xf>
    <xf numFmtId="0" fontId="9" fillId="2" borderId="22" xfId="0" applyFont="1" applyFill="1" applyBorder="1" applyAlignment="1">
      <alignment horizontal="left" vertical="center"/>
    </xf>
    <xf numFmtId="0" fontId="11" fillId="2" borderId="22" xfId="0" applyFont="1" applyFill="1" applyBorder="1" applyAlignment="1">
      <alignment vertical="center" wrapText="1"/>
    </xf>
    <xf numFmtId="14" fontId="9" fillId="2" borderId="22" xfId="0" applyNumberFormat="1" applyFont="1" applyFill="1" applyBorder="1" applyAlignment="1">
      <alignment horizontal="left" vertical="center"/>
    </xf>
    <xf numFmtId="0" fontId="0" fillId="2" borderId="22" xfId="0" applyFill="1" applyBorder="1"/>
    <xf numFmtId="0" fontId="9" fillId="2" borderId="22" xfId="0" applyFont="1" applyFill="1" applyBorder="1" applyAlignment="1">
      <alignment horizontal="left" vertical="center" wrapText="1"/>
    </xf>
    <xf numFmtId="0" fontId="10" fillId="2" borderId="22" xfId="0" applyFont="1" applyFill="1" applyBorder="1" applyAlignment="1">
      <alignment vertical="center" wrapText="1"/>
    </xf>
    <xf numFmtId="164" fontId="9" fillId="2" borderId="22" xfId="9" applyFont="1" applyFill="1" applyBorder="1" applyAlignment="1">
      <alignment horizontal="left" vertical="center"/>
    </xf>
    <xf numFmtId="0" fontId="10" fillId="2" borderId="22" xfId="0" applyFont="1" applyFill="1" applyBorder="1" applyAlignment="1">
      <alignment vertical="center"/>
    </xf>
    <xf numFmtId="0" fontId="4" fillId="2" borderId="25" xfId="0" applyFont="1" applyFill="1" applyBorder="1" applyAlignment="1">
      <alignment horizontal="left" vertical="center"/>
    </xf>
    <xf numFmtId="0" fontId="28" fillId="2" borderId="25" xfId="0" applyFont="1" applyFill="1" applyBorder="1" applyAlignment="1">
      <alignment horizontal="left" vertical="center" wrapText="1"/>
    </xf>
    <xf numFmtId="171" fontId="4" fillId="0" borderId="25" xfId="10" applyNumberFormat="1" applyFont="1" applyFill="1" applyBorder="1" applyAlignment="1">
      <alignment horizontal="center" vertical="center" wrapText="1"/>
    </xf>
    <xf numFmtId="0" fontId="4" fillId="2" borderId="25" xfId="0" applyNumberFormat="1" applyFont="1" applyFill="1" applyBorder="1" applyAlignment="1">
      <alignment horizontal="left" vertical="center"/>
    </xf>
    <xf numFmtId="0" fontId="4" fillId="0" borderId="25" xfId="0" applyFont="1" applyBorder="1" applyAlignment="1">
      <alignment horizontal="left" vertical="center" wrapText="1"/>
    </xf>
    <xf numFmtId="164" fontId="4" fillId="2" borderId="25" xfId="9" applyFont="1" applyFill="1" applyBorder="1" applyAlignment="1">
      <alignment horizontal="left" vertical="center"/>
    </xf>
    <xf numFmtId="171" fontId="4" fillId="2" borderId="25" xfId="10" applyNumberFormat="1" applyFont="1" applyFill="1" applyBorder="1" applyAlignment="1">
      <alignment horizontal="center" vertical="center" wrapText="1"/>
    </xf>
    <xf numFmtId="0" fontId="0" fillId="2" borderId="25" xfId="0" applyFill="1" applyBorder="1" applyAlignment="1">
      <alignment wrapText="1"/>
    </xf>
    <xf numFmtId="164" fontId="4" fillId="0" borderId="25" xfId="9" applyFont="1" applyFill="1" applyBorder="1" applyAlignment="1">
      <alignment horizontal="left" vertical="center"/>
    </xf>
    <xf numFmtId="0" fontId="4" fillId="2" borderId="25" xfId="0" applyFont="1" applyFill="1" applyBorder="1" applyAlignment="1">
      <alignment wrapText="1"/>
    </xf>
    <xf numFmtId="0" fontId="4" fillId="0" borderId="25" xfId="0" applyFont="1" applyFill="1" applyBorder="1" applyAlignment="1">
      <alignment horizontal="left" vertical="center" wrapText="1"/>
    </xf>
    <xf numFmtId="0" fontId="4" fillId="2" borderId="25" xfId="0" applyFont="1" applyFill="1" applyBorder="1" applyAlignment="1">
      <alignment horizontal="left" vertical="center" wrapText="1"/>
    </xf>
    <xf numFmtId="0" fontId="28" fillId="2" borderId="25" xfId="0" applyFont="1" applyFill="1" applyBorder="1" applyAlignment="1">
      <alignment vertical="center" wrapText="1"/>
    </xf>
    <xf numFmtId="171" fontId="4" fillId="0" borderId="26" xfId="10" applyNumberFormat="1" applyFont="1" applyFill="1" applyBorder="1" applyAlignment="1">
      <alignment horizontal="center" vertical="center" wrapText="1"/>
    </xf>
    <xf numFmtId="14" fontId="4" fillId="2" borderId="25" xfId="0" applyNumberFormat="1" applyFont="1" applyFill="1" applyBorder="1" applyAlignment="1">
      <alignment horizontal="center" vertical="center"/>
    </xf>
    <xf numFmtId="0" fontId="4" fillId="2" borderId="26" xfId="0" applyNumberFormat="1" applyFont="1" applyFill="1" applyBorder="1" applyAlignment="1">
      <alignment horizontal="left" vertical="center"/>
    </xf>
    <xf numFmtId="0" fontId="4" fillId="0" borderId="26" xfId="0" applyFont="1" applyBorder="1" applyAlignment="1">
      <alignment horizontal="left" vertical="center" wrapText="1"/>
    </xf>
    <xf numFmtId="164" fontId="4" fillId="2" borderId="26" xfId="9" applyFont="1" applyFill="1" applyBorder="1" applyAlignment="1">
      <alignment horizontal="left" vertical="center"/>
    </xf>
    <xf numFmtId="0" fontId="4" fillId="2" borderId="9" xfId="4" applyFont="1" applyFill="1" applyBorder="1" applyAlignment="1" applyProtection="1">
      <alignment horizontal="center" vertical="justify"/>
      <protection locked="0"/>
    </xf>
    <xf numFmtId="0" fontId="29" fillId="0" borderId="25" xfId="13" applyFont="1" applyBorder="1" applyAlignment="1">
      <alignment horizontal="center"/>
    </xf>
    <xf numFmtId="0" fontId="1" fillId="0" borderId="0" xfId="13"/>
    <xf numFmtId="0" fontId="1" fillId="0" borderId="25" xfId="13" applyBorder="1"/>
    <xf numFmtId="15" fontId="30" fillId="0" borderId="27" xfId="13" applyNumberFormat="1" applyFont="1" applyBorder="1" applyAlignment="1">
      <alignment horizontal="center"/>
    </xf>
    <xf numFmtId="1" fontId="4" fillId="2" borderId="25" xfId="0" applyNumberFormat="1" applyFont="1" applyFill="1" applyBorder="1" applyAlignment="1">
      <alignment horizontal="center" vertical="center"/>
    </xf>
    <xf numFmtId="0" fontId="28" fillId="2" borderId="28" xfId="0" applyFont="1" applyFill="1" applyBorder="1" applyAlignment="1">
      <alignment vertical="center" wrapText="1"/>
    </xf>
    <xf numFmtId="9" fontId="22" fillId="2" borderId="1" xfId="14" applyFont="1" applyFill="1" applyBorder="1" applyAlignment="1" applyProtection="1">
      <alignment horizontal="center"/>
      <protection locked="0"/>
    </xf>
    <xf numFmtId="0" fontId="17" fillId="2" borderId="7" xfId="0" applyFont="1" applyFill="1" applyBorder="1" applyAlignment="1">
      <alignment horizontal="left" vertical="top"/>
    </xf>
    <xf numFmtId="0" fontId="15" fillId="2" borderId="3" xfId="5" applyFont="1" applyFill="1" applyBorder="1" applyAlignment="1">
      <alignment horizontal="center" vertical="center" wrapText="1"/>
    </xf>
    <xf numFmtId="0" fontId="15" fillId="2" borderId="3" xfId="5" applyFont="1" applyFill="1" applyBorder="1" applyAlignment="1">
      <alignment horizontal="center" vertical="center"/>
    </xf>
    <xf numFmtId="0" fontId="15" fillId="2" borderId="0" xfId="5" applyFont="1" applyFill="1" applyBorder="1" applyAlignment="1">
      <alignment horizontal="center" vertical="center"/>
    </xf>
    <xf numFmtId="0" fontId="15" fillId="2" borderId="6" xfId="5" applyFont="1" applyFill="1" applyBorder="1" applyAlignment="1">
      <alignment horizontal="center" vertical="center"/>
    </xf>
    <xf numFmtId="0" fontId="4" fillId="2" borderId="1" xfId="5" applyFont="1" applyFill="1" applyBorder="1" applyAlignment="1">
      <alignment horizontal="justify" vertical="center" wrapText="1"/>
    </xf>
    <xf numFmtId="0" fontId="19" fillId="7" borderId="1" xfId="0" applyFont="1" applyFill="1" applyBorder="1" applyAlignment="1">
      <alignment horizontal="left" vertical="center" wrapText="1"/>
    </xf>
    <xf numFmtId="0" fontId="19" fillId="7" borderId="11" xfId="0" applyFont="1" applyFill="1" applyBorder="1" applyAlignment="1">
      <alignment horizontal="left" vertical="center" wrapText="1"/>
    </xf>
    <xf numFmtId="0" fontId="19" fillId="7" borderId="7" xfId="0" applyFont="1" applyFill="1" applyBorder="1" applyAlignment="1">
      <alignment horizontal="justify" vertical="center" wrapText="1"/>
    </xf>
    <xf numFmtId="0" fontId="19" fillId="7" borderId="8" xfId="0" applyFont="1" applyFill="1" applyBorder="1" applyAlignment="1">
      <alignment horizontal="justify" vertical="center" wrapText="1"/>
    </xf>
    <xf numFmtId="0" fontId="4" fillId="2" borderId="1" xfId="5" applyFont="1" applyFill="1" applyBorder="1" applyAlignment="1">
      <alignment horizontal="left" vertical="center" wrapText="1"/>
    </xf>
    <xf numFmtId="0" fontId="7" fillId="2" borderId="1" xfId="5" applyFont="1" applyFill="1" applyBorder="1" applyAlignment="1">
      <alignment horizontal="left" vertical="center" wrapText="1"/>
    </xf>
    <xf numFmtId="0" fontId="4" fillId="2" borderId="1" xfId="5" applyFont="1" applyFill="1" applyBorder="1" applyAlignment="1">
      <alignment horizontal="left" vertical="top" wrapText="1"/>
    </xf>
    <xf numFmtId="0" fontId="19" fillId="7" borderId="1" xfId="5" applyFont="1" applyFill="1" applyBorder="1" applyAlignment="1">
      <alignment horizontal="center" vertical="center" wrapText="1"/>
    </xf>
    <xf numFmtId="0" fontId="4" fillId="0" borderId="0" xfId="4" applyFont="1" applyBorder="1" applyAlignment="1" applyProtection="1">
      <alignment vertical="center" wrapText="1"/>
    </xf>
    <xf numFmtId="0" fontId="4" fillId="0" borderId="10" xfId="4" applyFont="1" applyBorder="1" applyAlignment="1" applyProtection="1">
      <alignment vertical="center" wrapText="1"/>
    </xf>
    <xf numFmtId="0" fontId="4" fillId="0" borderId="6" xfId="4" applyFont="1" applyBorder="1" applyAlignment="1" applyProtection="1">
      <alignment vertical="center" wrapText="1"/>
    </xf>
    <xf numFmtId="0" fontId="4" fillId="0" borderId="7" xfId="4" applyFont="1" applyBorder="1" applyAlignment="1" applyProtection="1">
      <alignment vertical="center" wrapText="1"/>
    </xf>
    <xf numFmtId="0" fontId="4" fillId="2" borderId="1" xfId="4" applyFont="1" applyFill="1" applyBorder="1" applyAlignment="1" applyProtection="1">
      <alignment horizontal="center" vertical="center" wrapText="1"/>
      <protection locked="0"/>
    </xf>
    <xf numFmtId="0" fontId="21" fillId="2" borderId="9" xfId="4" applyFont="1" applyFill="1" applyBorder="1" applyAlignment="1" applyProtection="1">
      <alignment horizontal="right"/>
      <protection locked="0"/>
    </xf>
    <xf numFmtId="0" fontId="21" fillId="2" borderId="0" xfId="4" applyFont="1" applyFill="1" applyBorder="1" applyAlignment="1" applyProtection="1">
      <alignment horizontal="right"/>
      <protection locked="0"/>
    </xf>
    <xf numFmtId="0" fontId="14" fillId="7" borderId="18" xfId="4" applyFont="1" applyFill="1" applyBorder="1" applyAlignment="1" applyProtection="1">
      <alignment horizontal="center"/>
      <protection locked="0"/>
    </xf>
    <xf numFmtId="0" fontId="14" fillId="7" borderId="19" xfId="4" applyFont="1" applyFill="1" applyBorder="1" applyAlignment="1" applyProtection="1">
      <alignment horizontal="center"/>
      <protection locked="0"/>
    </xf>
    <xf numFmtId="0" fontId="14" fillId="7" borderId="20" xfId="4" applyFont="1" applyFill="1" applyBorder="1" applyAlignment="1" applyProtection="1">
      <alignment horizontal="center"/>
      <protection locked="0"/>
    </xf>
    <xf numFmtId="0" fontId="24" fillId="2" borderId="2" xfId="4" applyFont="1" applyFill="1" applyBorder="1" applyAlignment="1" applyProtection="1">
      <alignment vertical="top" wrapText="1"/>
      <protection locked="0"/>
    </xf>
    <xf numFmtId="0" fontId="24" fillId="2" borderId="3" xfId="4" applyFont="1" applyFill="1" applyBorder="1" applyAlignment="1" applyProtection="1">
      <alignment vertical="top" wrapText="1"/>
      <protection locked="0"/>
    </xf>
    <xf numFmtId="0" fontId="24" fillId="2" borderId="4" xfId="4" applyFont="1" applyFill="1" applyBorder="1" applyAlignment="1" applyProtection="1">
      <alignment vertical="top" wrapText="1"/>
      <protection locked="0"/>
    </xf>
    <xf numFmtId="0" fontId="22" fillId="2" borderId="9" xfId="4" applyFont="1" applyFill="1" applyBorder="1" applyAlignment="1">
      <alignment vertical="top" wrapText="1"/>
    </xf>
    <xf numFmtId="0" fontId="22" fillId="2" borderId="0" xfId="4" applyFont="1" applyFill="1" applyBorder="1" applyAlignment="1">
      <alignment vertical="top" wrapText="1"/>
    </xf>
    <xf numFmtId="0" fontId="22" fillId="2" borderId="10" xfId="4" applyFont="1" applyFill="1" applyBorder="1" applyAlignment="1">
      <alignment vertical="top" wrapText="1"/>
    </xf>
    <xf numFmtId="9" fontId="32" fillId="8" borderId="1" xfId="4" applyNumberFormat="1" applyFont="1" applyFill="1" applyBorder="1" applyAlignment="1" applyProtection="1">
      <alignment horizontal="center" vertical="center" wrapText="1"/>
      <protection locked="0"/>
    </xf>
    <xf numFmtId="0" fontId="32" fillId="8" borderId="1" xfId="4" applyFont="1" applyFill="1" applyBorder="1" applyAlignment="1" applyProtection="1">
      <alignment horizontal="center" vertical="center" wrapText="1"/>
      <protection locked="0"/>
    </xf>
    <xf numFmtId="0" fontId="4" fillId="2" borderId="9" xfId="4" applyFont="1" applyFill="1" applyBorder="1" applyAlignment="1" applyProtection="1">
      <alignment horizontal="center" vertical="justify"/>
      <protection locked="0"/>
    </xf>
    <xf numFmtId="0" fontId="4" fillId="2" borderId="0" xfId="4" applyFont="1" applyFill="1" applyBorder="1" applyAlignment="1" applyProtection="1">
      <alignment horizontal="center" vertical="justify"/>
      <protection locked="0"/>
    </xf>
    <xf numFmtId="0" fontId="7" fillId="6" borderId="18" xfId="4" applyFont="1" applyFill="1" applyBorder="1" applyAlignment="1" applyProtection="1">
      <alignment horizontal="left" vertical="top" wrapText="1"/>
      <protection locked="0"/>
    </xf>
    <xf numFmtId="0" fontId="7" fillId="6" borderId="19" xfId="4" applyFont="1" applyFill="1" applyBorder="1" applyAlignment="1" applyProtection="1">
      <alignment horizontal="left" vertical="top" wrapText="1"/>
      <protection locked="0"/>
    </xf>
    <xf numFmtId="0" fontId="7" fillId="6" borderId="20" xfId="4" applyFont="1" applyFill="1" applyBorder="1" applyAlignment="1" applyProtection="1">
      <alignment horizontal="left" vertical="top" wrapText="1"/>
      <protection locked="0"/>
    </xf>
    <xf numFmtId="0" fontId="19" fillId="7" borderId="15" xfId="4" applyFont="1" applyFill="1" applyBorder="1" applyAlignment="1">
      <alignment horizontal="left" vertical="center" wrapText="1"/>
    </xf>
    <xf numFmtId="0" fontId="19" fillId="7" borderId="16" xfId="4" applyFont="1" applyFill="1" applyBorder="1" applyAlignment="1">
      <alignment horizontal="left" vertical="center" wrapText="1"/>
    </xf>
    <xf numFmtId="0" fontId="19" fillId="7" borderId="16" xfId="4" applyFont="1" applyFill="1" applyBorder="1" applyAlignment="1" applyProtection="1">
      <alignment horizontal="center" vertical="center"/>
      <protection locked="0"/>
    </xf>
    <xf numFmtId="9" fontId="4" fillId="2" borderId="1" xfId="4" applyNumberFormat="1" applyFont="1" applyFill="1" applyBorder="1" applyAlignment="1" applyProtection="1">
      <alignment horizontal="center" vertical="center" wrapText="1"/>
      <protection locked="0"/>
    </xf>
    <xf numFmtId="0" fontId="7" fillId="0" borderId="0" xfId="4" applyFont="1" applyAlignment="1" applyProtection="1">
      <alignment horizontal="center"/>
      <protection locked="0"/>
    </xf>
    <xf numFmtId="0" fontId="18" fillId="0" borderId="0" xfId="4" applyFont="1" applyAlignment="1" applyProtection="1">
      <alignment horizontal="center"/>
      <protection locked="0"/>
    </xf>
    <xf numFmtId="0" fontId="19" fillId="7" borderId="12" xfId="4" applyFont="1" applyFill="1" applyBorder="1" applyAlignment="1">
      <alignment horizontal="left" vertical="center" wrapText="1"/>
    </xf>
    <xf numFmtId="0" fontId="19" fillId="7" borderId="13" xfId="4" applyFont="1" applyFill="1" applyBorder="1" applyAlignment="1">
      <alignment horizontal="left" vertical="center" wrapText="1"/>
    </xf>
    <xf numFmtId="0" fontId="19" fillId="7" borderId="13" xfId="4" applyFont="1" applyFill="1" applyBorder="1" applyAlignment="1" applyProtection="1">
      <alignment horizontal="center" vertical="center"/>
      <protection locked="0"/>
    </xf>
    <xf numFmtId="0" fontId="13" fillId="0" borderId="3" xfId="4" applyFont="1" applyBorder="1" applyAlignment="1" applyProtection="1">
      <alignment horizontal="center" vertical="center" wrapText="1"/>
      <protection locked="0"/>
    </xf>
    <xf numFmtId="0" fontId="13" fillId="0" borderId="3" xfId="4" applyFont="1" applyBorder="1" applyAlignment="1" applyProtection="1">
      <alignment horizontal="center" vertical="center"/>
      <protection locked="0"/>
    </xf>
    <xf numFmtId="0" fontId="13" fillId="0" borderId="0" xfId="4" applyFont="1" applyBorder="1" applyAlignment="1" applyProtection="1">
      <alignment horizontal="center" vertical="center"/>
      <protection locked="0"/>
    </xf>
    <xf numFmtId="0" fontId="13" fillId="0" borderId="6" xfId="4" applyFont="1" applyBorder="1" applyAlignment="1" applyProtection="1">
      <alignment horizontal="center" vertical="center"/>
      <protection locked="0"/>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6" xfId="0" applyFont="1" applyFill="1" applyBorder="1" applyAlignment="1">
      <alignment horizontal="center" vertical="center" wrapText="1"/>
    </xf>
  </cellXfs>
  <cellStyles count="15">
    <cellStyle name="Euro" xfId="2"/>
    <cellStyle name="Millares 2" xfId="1"/>
    <cellStyle name="Millares 3" xfId="7"/>
    <cellStyle name="Millares_Prueba formato indicadores con mensaje automático" xfId="6"/>
    <cellStyle name="Moneda" xfId="9" builtinId="4"/>
    <cellStyle name="Moneda 2" xfId="3"/>
    <cellStyle name="Moneda 4" xfId="12"/>
    <cellStyle name="Normal" xfId="0" builtinId="0"/>
    <cellStyle name="Normal 2" xfId="4"/>
    <cellStyle name="Normal 2 10" xfId="10"/>
    <cellStyle name="Normal 2 10 2" xfId="11"/>
    <cellStyle name="Normal 3" xfId="5"/>
    <cellStyle name="Normal 4" xfId="13"/>
    <cellStyle name="Porcentaje" xfId="14" builtinId="5"/>
    <cellStyle name="Porcentual 2" xfId="8"/>
  </cellStyles>
  <dxfs count="13">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colors>
    <mruColors>
      <color rgb="FFA219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lang="es-ES"/>
            </a:pPr>
            <a:r>
              <a:rPr lang="en-US"/>
              <a:t>Representación gráfica de la medición con respecto a la meta</a:t>
            </a:r>
          </a:p>
        </c:rich>
      </c:tx>
      <c:layout>
        <c:manualLayout>
          <c:xMode val="edge"/>
          <c:yMode val="edge"/>
          <c:x val="0.39943181818182089"/>
          <c:y val="3.3434650455927049E-2"/>
        </c:manualLayout>
      </c:layout>
      <c:overlay val="0"/>
    </c:title>
    <c:autoTitleDeleted val="0"/>
    <c:plotArea>
      <c:layout>
        <c:manualLayout>
          <c:layoutTarget val="inner"/>
          <c:xMode val="edge"/>
          <c:yMode val="edge"/>
          <c:x val="3.5795454545454547E-2"/>
          <c:y val="0.18237082066869287"/>
          <c:w val="0.95625000000000004"/>
          <c:h val="0.57446808510638259"/>
        </c:manualLayout>
      </c:layout>
      <c:lineChart>
        <c:grouping val="standard"/>
        <c:varyColors val="0"/>
        <c:ser>
          <c:idx val="0"/>
          <c:order val="0"/>
          <c:tx>
            <c:strRef>
              <c:f>'Ficha medición indicador'!$C$22</c:f>
              <c:strCache>
                <c:ptCount val="1"/>
                <c:pt idx="0">
                  <c:v>Medición</c:v>
                </c:pt>
              </c:strCache>
            </c:strRef>
          </c:tx>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indicador'!$C$23:$C$34</c:f>
              <c:numCache>
                <c:formatCode>0</c:formatCode>
                <c:ptCount val="12"/>
                <c:pt idx="7" formatCode="0%">
                  <c:v>1</c:v>
                </c:pt>
              </c:numCache>
            </c:numRef>
          </c:val>
          <c:smooth val="0"/>
        </c:ser>
        <c:ser>
          <c:idx val="1"/>
          <c:order val="1"/>
          <c:tx>
            <c:strRef>
              <c:f>'Ficha medición indicador'!$D$22</c:f>
              <c:strCache>
                <c:ptCount val="1"/>
                <c:pt idx="0">
                  <c:v>Meta</c:v>
                </c:pt>
              </c:strCache>
            </c:strRef>
          </c:tx>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indicador'!$D$23:$D$34</c:f>
              <c:numCache>
                <c:formatCode>0</c:formatCode>
                <c:ptCount val="12"/>
                <c:pt idx="7" formatCode="0%">
                  <c:v>0.8</c:v>
                </c:pt>
              </c:numCache>
            </c:numRef>
          </c:val>
          <c:smooth val="0"/>
        </c:ser>
        <c:dLbls>
          <c:showLegendKey val="0"/>
          <c:showVal val="0"/>
          <c:showCatName val="0"/>
          <c:showSerName val="0"/>
          <c:showPercent val="0"/>
          <c:showBubbleSize val="0"/>
        </c:dLbls>
        <c:marker val="1"/>
        <c:smooth val="0"/>
        <c:axId val="980386592"/>
        <c:axId val="989845328"/>
      </c:lineChart>
      <c:catAx>
        <c:axId val="980386592"/>
        <c:scaling>
          <c:orientation val="minMax"/>
        </c:scaling>
        <c:delete val="0"/>
        <c:axPos val="b"/>
        <c:title>
          <c:tx>
            <c:rich>
              <a:bodyPr/>
              <a:lstStyle/>
              <a:p>
                <a:pPr>
                  <a:defRPr lang="es-ES"/>
                </a:pPr>
                <a:r>
                  <a:rPr lang="en-US"/>
                  <a:t>Mes</a:t>
                </a:r>
              </a:p>
            </c:rich>
          </c:tx>
          <c:layout>
            <c:manualLayout>
              <c:xMode val="edge"/>
              <c:yMode val="edge"/>
              <c:x val="0.50795454545454544"/>
              <c:y val="0.84802431610943185"/>
            </c:manualLayout>
          </c:layout>
          <c:overlay val="0"/>
        </c:title>
        <c:numFmt formatCode="General" sourceLinked="1"/>
        <c:majorTickMark val="out"/>
        <c:minorTickMark val="none"/>
        <c:tickLblPos val="nextTo"/>
        <c:txPr>
          <a:bodyPr rot="0" vert="horz"/>
          <a:lstStyle/>
          <a:p>
            <a:pPr>
              <a:defRPr lang="es-ES">
                <a:latin typeface="Futura Std Book" panose="020B0502020204020303" pitchFamily="34" charset="0"/>
              </a:defRPr>
            </a:pPr>
            <a:endParaRPr lang="es-CO"/>
          </a:p>
        </c:txPr>
        <c:crossAx val="989845328"/>
        <c:crosses val="autoZero"/>
        <c:auto val="1"/>
        <c:lblAlgn val="ctr"/>
        <c:lblOffset val="100"/>
        <c:tickLblSkip val="1"/>
        <c:tickMarkSkip val="1"/>
        <c:noMultiLvlLbl val="0"/>
      </c:catAx>
      <c:valAx>
        <c:axId val="989845328"/>
        <c:scaling>
          <c:orientation val="minMax"/>
          <c:max val="1"/>
        </c:scaling>
        <c:delete val="0"/>
        <c:axPos val="l"/>
        <c:numFmt formatCode="0%" sourceLinked="0"/>
        <c:majorTickMark val="out"/>
        <c:minorTickMark val="none"/>
        <c:tickLblPos val="nextTo"/>
        <c:txPr>
          <a:bodyPr rot="0" vert="horz"/>
          <a:lstStyle/>
          <a:p>
            <a:pPr>
              <a:defRPr lang="es-ES"/>
            </a:pPr>
            <a:endParaRPr lang="es-CO"/>
          </a:p>
        </c:txPr>
        <c:crossAx val="980386592"/>
        <c:crosses val="autoZero"/>
        <c:crossBetween val="between"/>
      </c:valAx>
    </c:plotArea>
    <c:legend>
      <c:legendPos val="b"/>
      <c:layout>
        <c:manualLayout>
          <c:xMode val="edge"/>
          <c:yMode val="edge"/>
          <c:x val="0.35952229826238341"/>
          <c:y val="0.93009131343612406"/>
          <c:w val="0.26532545606139563"/>
          <c:h val="4.8632218844984802E-2"/>
        </c:manualLayout>
      </c:layout>
      <c:overlay val="0"/>
      <c:txPr>
        <a:bodyPr/>
        <a:lstStyle/>
        <a:p>
          <a:pPr>
            <a:defRPr lang="es-ES"/>
          </a:pPr>
          <a:endParaRPr lang="es-CO"/>
        </a:p>
      </c:txPr>
    </c:legend>
    <c:plotVisOnly val="1"/>
    <c:dispBlanksAs val="gap"/>
    <c:showDLblsOverMax val="0"/>
  </c:chart>
  <c:printSettings>
    <c:headerFooter alignWithMargins="0"/>
    <c:pageMargins b="1" l="0.75000000000000555" r="0.75000000000000555" t="1" header="0" footer="0"/>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lang="es-ES"/>
            </a:pPr>
            <a:r>
              <a:rPr lang="en-US"/>
              <a:t>Representación gráfica de la medición con respecto a la meta</a:t>
            </a:r>
          </a:p>
        </c:rich>
      </c:tx>
      <c:layout>
        <c:manualLayout>
          <c:xMode val="edge"/>
          <c:yMode val="edge"/>
          <c:x val="0.39943181818182089"/>
          <c:y val="3.3434650455927049E-2"/>
        </c:manualLayout>
      </c:layout>
      <c:overlay val="0"/>
    </c:title>
    <c:autoTitleDeleted val="0"/>
    <c:plotArea>
      <c:layout>
        <c:manualLayout>
          <c:layoutTarget val="inner"/>
          <c:xMode val="edge"/>
          <c:yMode val="edge"/>
          <c:x val="3.5795421424101206E-2"/>
          <c:y val="0.22469052518710667"/>
          <c:w val="0.95625000000000004"/>
          <c:h val="0.63089431315733546"/>
        </c:manualLayout>
      </c:layout>
      <c:barChart>
        <c:barDir val="col"/>
        <c:grouping val="clustered"/>
        <c:varyColors val="0"/>
        <c:ser>
          <c:idx val="0"/>
          <c:order val="0"/>
          <c:tx>
            <c:strRef>
              <c:f>'[1]Ficha medición indicador'!$C$22</c:f>
              <c:strCache>
                <c:ptCount val="1"/>
                <c:pt idx="0">
                  <c:v>Medición</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'[1]Ficha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'[1]Ficha medición indicador'!$C$23:$C$34</c:f>
              <c:numCache>
                <c:formatCode>General</c:formatCode>
                <c:ptCount val="12"/>
                <c:pt idx="7">
                  <c:v>1</c:v>
                </c:pt>
              </c:numCache>
            </c:numRef>
          </c:val>
        </c:ser>
        <c:ser>
          <c:idx val="1"/>
          <c:order val="1"/>
          <c:tx>
            <c:strRef>
              <c:f>'[1]Ficha medición indicador'!$D$22</c:f>
              <c:strCache>
                <c:ptCount val="1"/>
                <c:pt idx="0">
                  <c:v>Meta</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'[1]Ficha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'[1]Ficha medición indicador'!$D$23:$D$34</c:f>
              <c:numCache>
                <c:formatCode>General</c:formatCode>
                <c:ptCount val="12"/>
                <c:pt idx="7">
                  <c:v>0.8</c:v>
                </c:pt>
              </c:numCache>
            </c:numRef>
          </c:val>
        </c:ser>
        <c:dLbls>
          <c:showLegendKey val="0"/>
          <c:showVal val="0"/>
          <c:showCatName val="0"/>
          <c:showSerName val="0"/>
          <c:showPercent val="0"/>
          <c:showBubbleSize val="0"/>
        </c:dLbls>
        <c:gapWidth val="150"/>
        <c:axId val="989840976"/>
        <c:axId val="989845872"/>
      </c:barChart>
      <c:catAx>
        <c:axId val="989840976"/>
        <c:scaling>
          <c:orientation val="minMax"/>
        </c:scaling>
        <c:delete val="0"/>
        <c:axPos val="b"/>
        <c:title>
          <c:tx>
            <c:rich>
              <a:bodyPr/>
              <a:lstStyle/>
              <a:p>
                <a:pPr>
                  <a:defRPr lang="es-ES"/>
                </a:pPr>
                <a:r>
                  <a:rPr lang="en-US"/>
                  <a:t>Mes</a:t>
                </a:r>
              </a:p>
            </c:rich>
          </c:tx>
          <c:layout>
            <c:manualLayout>
              <c:xMode val="edge"/>
              <c:yMode val="edge"/>
              <c:x val="0.50795454545454544"/>
              <c:y val="0.84802431610943185"/>
            </c:manualLayout>
          </c:layout>
          <c:overlay val="0"/>
        </c:title>
        <c:numFmt formatCode="General" sourceLinked="1"/>
        <c:majorTickMark val="out"/>
        <c:minorTickMark val="none"/>
        <c:tickLblPos val="nextTo"/>
        <c:txPr>
          <a:bodyPr rot="0" vert="horz"/>
          <a:lstStyle/>
          <a:p>
            <a:pPr>
              <a:defRPr lang="es-ES">
                <a:latin typeface="Futura Std Book" panose="020B0502020204020303" pitchFamily="34" charset="0"/>
              </a:defRPr>
            </a:pPr>
            <a:endParaRPr lang="es-CO"/>
          </a:p>
        </c:txPr>
        <c:crossAx val="989845872"/>
        <c:crosses val="autoZero"/>
        <c:auto val="1"/>
        <c:lblAlgn val="ctr"/>
        <c:lblOffset val="100"/>
        <c:noMultiLvlLbl val="0"/>
      </c:catAx>
      <c:valAx>
        <c:axId val="989845872"/>
        <c:scaling>
          <c:orientation val="minMax"/>
          <c:max val="1"/>
        </c:scaling>
        <c:delete val="0"/>
        <c:axPos val="l"/>
        <c:numFmt formatCode="0%" sourceLinked="0"/>
        <c:majorTickMark val="out"/>
        <c:minorTickMark val="none"/>
        <c:tickLblPos val="nextTo"/>
        <c:txPr>
          <a:bodyPr rot="0" vert="horz"/>
          <a:lstStyle/>
          <a:p>
            <a:pPr>
              <a:defRPr lang="es-ES"/>
            </a:pPr>
            <a:endParaRPr lang="es-CO"/>
          </a:p>
        </c:txPr>
        <c:crossAx val="989840976"/>
        <c:crosses val="autoZero"/>
        <c:crossBetween val="between"/>
      </c:valAx>
    </c:plotArea>
    <c:legend>
      <c:legendPos val="b"/>
      <c:layout>
        <c:manualLayout>
          <c:xMode val="edge"/>
          <c:yMode val="edge"/>
          <c:x val="0.35952229784500728"/>
          <c:y val="0.93009131145343749"/>
          <c:w val="8.565905018857424E-2"/>
          <c:h val="6.9908688546562472E-2"/>
        </c:manualLayout>
      </c:layout>
      <c:overlay val="0"/>
      <c:txPr>
        <a:bodyPr/>
        <a:lstStyle/>
        <a:p>
          <a:pPr>
            <a:defRPr lang="es-ES"/>
          </a:pPr>
          <a:endParaRPr lang="es-CO"/>
        </a:p>
      </c:txPr>
    </c:legend>
    <c:plotVisOnly val="1"/>
    <c:dispBlanksAs val="gap"/>
    <c:showDLblsOverMax val="0"/>
  </c:chart>
  <c:printSettings>
    <c:headerFooter alignWithMargins="0"/>
    <c:pageMargins b="1" l="0.75000000000000555" r="0.75000000000000555"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381000</xdr:colOff>
      <xdr:row>1</xdr:row>
      <xdr:rowOff>163285</xdr:rowOff>
    </xdr:from>
    <xdr:to>
      <xdr:col>1</xdr:col>
      <xdr:colOff>1900670</xdr:colOff>
      <xdr:row>3</xdr:row>
      <xdr:rowOff>32924</xdr:rowOff>
    </xdr:to>
    <xdr:pic>
      <xdr:nvPicPr>
        <xdr:cNvPr id="2" name="Imagen 1" descr="http://fontur.com.co/aym_image/aym_logo/aym_logo_fontur.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929" y="462642"/>
          <a:ext cx="1519670" cy="46835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133350</xdr:colOff>
      <xdr:row>47</xdr:row>
      <xdr:rowOff>209550</xdr:rowOff>
    </xdr:from>
    <xdr:to>
      <xdr:col>9</xdr:col>
      <xdr:colOff>1809750</xdr:colOff>
      <xdr:row>55</xdr:row>
      <xdr:rowOff>243416</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898071</xdr:colOff>
      <xdr:row>3</xdr:row>
      <xdr:rowOff>231321</xdr:rowOff>
    </xdr:from>
    <xdr:to>
      <xdr:col>2</xdr:col>
      <xdr:colOff>363062</xdr:colOff>
      <xdr:row>5</xdr:row>
      <xdr:rowOff>100960</xdr:rowOff>
    </xdr:to>
    <xdr:pic>
      <xdr:nvPicPr>
        <xdr:cNvPr id="3" name="Imagen 2" descr="http://fontur.com.co/aym_image/aym_logo/aym_logo_fontur.png"/>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0071" y="884464"/>
          <a:ext cx="1519670" cy="468353"/>
        </a:xfrm>
        <a:prstGeom prst="rect">
          <a:avLst/>
        </a:prstGeom>
        <a:noFill/>
        <a:ln>
          <a:noFill/>
        </a:ln>
      </xdr:spPr>
    </xdr:pic>
    <xdr:clientData/>
  </xdr:twoCellAnchor>
  <xdr:twoCellAnchor>
    <xdr:from>
      <xdr:col>1</xdr:col>
      <xdr:colOff>133350</xdr:colOff>
      <xdr:row>47</xdr:row>
      <xdr:rowOff>209550</xdr:rowOff>
    </xdr:from>
    <xdr:to>
      <xdr:col>9</xdr:col>
      <xdr:colOff>1809750</xdr:colOff>
      <xdr:row>55</xdr:row>
      <xdr:rowOff>243416</xdr:rowOff>
    </xdr:to>
    <xdr:graphicFrame macro="">
      <xdr:nvGraphicFramePr>
        <xdr:cNvPr id="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898071</xdr:colOff>
      <xdr:row>3</xdr:row>
      <xdr:rowOff>231321</xdr:rowOff>
    </xdr:from>
    <xdr:to>
      <xdr:col>2</xdr:col>
      <xdr:colOff>363062</xdr:colOff>
      <xdr:row>5</xdr:row>
      <xdr:rowOff>100960</xdr:rowOff>
    </xdr:to>
    <xdr:pic>
      <xdr:nvPicPr>
        <xdr:cNvPr id="5" name="Imagen 4" descr="http://fontur.com.co/aym_image/aym_logo/aym_logo_fontur.png"/>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0071" y="717096"/>
          <a:ext cx="1522391" cy="460189"/>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350044</xdr:colOff>
      <xdr:row>1</xdr:row>
      <xdr:rowOff>52387</xdr:rowOff>
    </xdr:from>
    <xdr:to>
      <xdr:col>2</xdr:col>
      <xdr:colOff>540544</xdr:colOff>
      <xdr:row>3</xdr:row>
      <xdr:rowOff>228599</xdr:rowOff>
    </xdr:to>
    <xdr:pic>
      <xdr:nvPicPr>
        <xdr:cNvPr id="2" name="Imagen 1" descr="http://fontur.com.co/aym_image/aym_logo/aym_logo_fontur.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075" y="219075"/>
          <a:ext cx="1381125" cy="70008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acosta/Desktop/Medici&#243;n%20IndProcesos%20II%20sem%202018/3.%20Proyectos/Infraestructura/I-MGP-11%20V00%20Indicador%20proyectos%20evaluados(01mar2018)%20II%20se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a tecnica de indicador"/>
      <sheetName val="Ficha medición indicador"/>
      <sheetName val="soporte"/>
      <sheetName val="rangos"/>
    </sheetNames>
    <sheetDataSet>
      <sheetData sheetId="0">
        <row r="8">
          <cell r="C8" t="str">
            <v>(Número de Proyectos evaluados  / Número de Proyectos formulados Fontur)*100</v>
          </cell>
        </row>
      </sheetData>
      <sheetData sheetId="1">
        <row r="22">
          <cell r="C22" t="str">
            <v>Medición</v>
          </cell>
          <cell r="D22" t="str">
            <v>Meta</v>
          </cell>
        </row>
        <row r="23">
          <cell r="B23" t="str">
            <v>Enero</v>
          </cell>
          <cell r="C23"/>
          <cell r="D23"/>
        </row>
        <row r="24">
          <cell r="B24" t="str">
            <v>Febrero</v>
          </cell>
          <cell r="C24"/>
          <cell r="D24"/>
        </row>
        <row r="25">
          <cell r="B25" t="str">
            <v>Marzo</v>
          </cell>
          <cell r="C25"/>
          <cell r="D25"/>
        </row>
        <row r="26">
          <cell r="B26" t="str">
            <v>Abril</v>
          </cell>
          <cell r="C26"/>
          <cell r="D26"/>
        </row>
        <row r="27">
          <cell r="B27" t="str">
            <v>Mayo</v>
          </cell>
          <cell r="C27"/>
          <cell r="D27"/>
        </row>
        <row r="28">
          <cell r="B28" t="str">
            <v>Junio</v>
          </cell>
          <cell r="C28"/>
          <cell r="D28"/>
        </row>
        <row r="29">
          <cell r="B29" t="str">
            <v>Julio</v>
          </cell>
          <cell r="C29"/>
          <cell r="D29"/>
        </row>
        <row r="30">
          <cell r="B30" t="str">
            <v>Agosto</v>
          </cell>
          <cell r="C30">
            <v>1</v>
          </cell>
          <cell r="D30">
            <v>0.8</v>
          </cell>
        </row>
        <row r="31">
          <cell r="B31" t="str">
            <v>Septiembre</v>
          </cell>
          <cell r="C31"/>
          <cell r="D31"/>
        </row>
        <row r="32">
          <cell r="B32" t="str">
            <v>Octubre</v>
          </cell>
          <cell r="C32"/>
          <cell r="D32"/>
        </row>
        <row r="33">
          <cell r="B33" t="str">
            <v>Noviembre</v>
          </cell>
          <cell r="C33"/>
          <cell r="D33"/>
        </row>
        <row r="34">
          <cell r="B34" t="str">
            <v>Diciembre</v>
          </cell>
          <cell r="C34"/>
          <cell r="D34"/>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8"/>
  <sheetViews>
    <sheetView zoomScale="80" zoomScaleNormal="80" workbookViewId="0">
      <selection activeCell="F5" sqref="F5"/>
    </sheetView>
  </sheetViews>
  <sheetFormatPr baseColWidth="10" defaultColWidth="36.5703125" defaultRowHeight="12.75" x14ac:dyDescent="0.2"/>
  <cols>
    <col min="1" max="1" width="3.5703125" style="2" customWidth="1"/>
    <col min="2" max="2" width="31.85546875" style="2" customWidth="1"/>
    <col min="3" max="3" width="48.140625" style="2" customWidth="1"/>
    <col min="4" max="16384" width="36.5703125" style="2"/>
  </cols>
  <sheetData>
    <row r="1" spans="2:5" ht="24" customHeight="1" x14ac:dyDescent="0.2"/>
    <row r="2" spans="2:5" ht="23.25" customHeight="1" x14ac:dyDescent="0.2">
      <c r="B2" s="3"/>
      <c r="C2" s="125" t="s">
        <v>79</v>
      </c>
      <c r="D2" s="126"/>
      <c r="E2" s="14"/>
    </row>
    <row r="3" spans="2:5" s="4" customFormat="1" ht="23.25" customHeight="1" x14ac:dyDescent="0.2">
      <c r="B3" s="5"/>
      <c r="C3" s="127"/>
      <c r="D3" s="127"/>
      <c r="E3" s="1"/>
    </row>
    <row r="4" spans="2:5" s="6" customFormat="1" ht="23.25" customHeight="1" x14ac:dyDescent="0.2">
      <c r="B4" s="7"/>
      <c r="C4" s="128"/>
      <c r="D4" s="128"/>
      <c r="E4" s="15"/>
    </row>
    <row r="5" spans="2:5" s="8" customFormat="1" ht="70.5" customHeight="1" x14ac:dyDescent="0.2">
      <c r="B5" s="130" t="s">
        <v>65</v>
      </c>
      <c r="C5" s="131"/>
      <c r="D5" s="132" t="s">
        <v>66</v>
      </c>
      <c r="E5" s="133"/>
    </row>
    <row r="6" spans="2:5" s="9" customFormat="1" x14ac:dyDescent="0.2">
      <c r="B6" s="10" t="s">
        <v>0</v>
      </c>
      <c r="C6" s="134" t="s">
        <v>72</v>
      </c>
      <c r="D6" s="135"/>
      <c r="E6" s="135"/>
    </row>
    <row r="7" spans="2:5" s="9" customFormat="1" ht="23.25" customHeight="1" x14ac:dyDescent="0.2">
      <c r="B7" s="10" t="s">
        <v>1</v>
      </c>
      <c r="C7" s="136" t="s">
        <v>73</v>
      </c>
      <c r="D7" s="136"/>
      <c r="E7" s="136"/>
    </row>
    <row r="8" spans="2:5" s="9" customFormat="1" ht="23.25" customHeight="1" x14ac:dyDescent="0.2">
      <c r="B8" s="10" t="s">
        <v>50</v>
      </c>
      <c r="C8" s="11" t="s">
        <v>74</v>
      </c>
      <c r="D8" s="10" t="s">
        <v>2</v>
      </c>
      <c r="E8" s="11" t="s">
        <v>51</v>
      </c>
    </row>
    <row r="9" spans="2:5" s="9" customFormat="1" x14ac:dyDescent="0.2">
      <c r="B9" s="10" t="s">
        <v>46</v>
      </c>
      <c r="C9" s="12" t="s">
        <v>75</v>
      </c>
      <c r="D9" s="10" t="s">
        <v>3</v>
      </c>
      <c r="E9" s="11" t="s">
        <v>64</v>
      </c>
    </row>
    <row r="10" spans="2:5" s="9" customFormat="1" ht="23.25" customHeight="1" x14ac:dyDescent="0.2">
      <c r="B10" s="10" t="s">
        <v>47</v>
      </c>
      <c r="C10" s="11" t="s">
        <v>71</v>
      </c>
      <c r="D10" s="10" t="s">
        <v>4</v>
      </c>
      <c r="E10" s="11" t="s">
        <v>52</v>
      </c>
    </row>
    <row r="11" spans="2:5" s="9" customFormat="1" ht="25.5" x14ac:dyDescent="0.2">
      <c r="B11" s="10" t="s">
        <v>5</v>
      </c>
      <c r="C11" s="13">
        <v>0.8</v>
      </c>
      <c r="D11" s="10" t="s">
        <v>6</v>
      </c>
      <c r="E11" s="11" t="s">
        <v>53</v>
      </c>
    </row>
    <row r="12" spans="2:5" s="9" customFormat="1" ht="38.25" x14ac:dyDescent="0.2">
      <c r="B12" s="10" t="s">
        <v>48</v>
      </c>
      <c r="C12" s="11" t="s">
        <v>59</v>
      </c>
      <c r="D12" s="10" t="s">
        <v>44</v>
      </c>
      <c r="E12" s="11" t="s">
        <v>54</v>
      </c>
    </row>
    <row r="13" spans="2:5" s="9" customFormat="1" ht="21" customHeight="1" x14ac:dyDescent="0.2">
      <c r="B13" s="137" t="s">
        <v>7</v>
      </c>
      <c r="C13" s="137"/>
      <c r="D13" s="137"/>
      <c r="E13" s="137"/>
    </row>
    <row r="14" spans="2:5" s="9" customFormat="1" x14ac:dyDescent="0.2">
      <c r="B14" s="10" t="s">
        <v>45</v>
      </c>
      <c r="C14" s="134" t="s">
        <v>58</v>
      </c>
      <c r="D14" s="134"/>
      <c r="E14" s="134"/>
    </row>
    <row r="15" spans="2:5" s="9" customFormat="1" ht="25.5" x14ac:dyDescent="0.2">
      <c r="B15" s="10" t="s">
        <v>49</v>
      </c>
      <c r="C15" s="134" t="s">
        <v>67</v>
      </c>
      <c r="D15" s="134"/>
      <c r="E15" s="134"/>
    </row>
    <row r="16" spans="2:5" s="9" customFormat="1" x14ac:dyDescent="0.2">
      <c r="B16" s="10" t="s">
        <v>8</v>
      </c>
      <c r="C16" s="129" t="s">
        <v>76</v>
      </c>
      <c r="D16" s="129"/>
      <c r="E16" s="129"/>
    </row>
    <row r="17" spans="6:22" x14ac:dyDescent="0.2">
      <c r="F17" s="9"/>
      <c r="G17" s="9"/>
      <c r="H17" s="9"/>
      <c r="I17" s="9"/>
      <c r="J17" s="9"/>
      <c r="K17" s="9"/>
      <c r="L17" s="9"/>
      <c r="M17" s="9"/>
      <c r="N17" s="9"/>
      <c r="O17" s="9"/>
      <c r="P17" s="9"/>
      <c r="Q17" s="9"/>
      <c r="R17" s="9"/>
      <c r="S17" s="9"/>
      <c r="T17" s="9"/>
      <c r="U17" s="9"/>
      <c r="V17" s="9"/>
    </row>
    <row r="18" spans="6:22" x14ac:dyDescent="0.2">
      <c r="F18" s="9"/>
      <c r="G18" s="9"/>
      <c r="H18" s="9"/>
      <c r="I18" s="9"/>
      <c r="J18" s="9"/>
      <c r="K18" s="9"/>
      <c r="L18" s="9"/>
      <c r="M18" s="9"/>
      <c r="N18" s="9"/>
      <c r="O18" s="9"/>
      <c r="P18" s="9"/>
      <c r="Q18" s="9"/>
      <c r="R18" s="9"/>
      <c r="S18" s="9"/>
      <c r="T18" s="9"/>
      <c r="U18" s="9"/>
      <c r="V18" s="9"/>
    </row>
  </sheetData>
  <mergeCells count="9">
    <mergeCell ref="C2:D4"/>
    <mergeCell ref="C16:E16"/>
    <mergeCell ref="B5:C5"/>
    <mergeCell ref="D5:E5"/>
    <mergeCell ref="C6:E6"/>
    <mergeCell ref="C7:E7"/>
    <mergeCell ref="B13:E13"/>
    <mergeCell ref="C14:E14"/>
    <mergeCell ref="C15:E15"/>
  </mergeCells>
  <printOptions horizontalCentered="1"/>
  <pageMargins left="0.39370078740157483" right="0.78740157480314965" top="1.1811023622047245" bottom="0.78740157480314965" header="0.31496062992125984" footer="0.31496062992125984"/>
  <pageSetup scale="81" fitToHeight="0" orientation="landscape" r:id="rId1"/>
  <headerFooter scaleWithDoc="0" alignWithMargins="0">
    <oddHeader>&amp;L&amp;8&amp;G</oddHeader>
    <oddFooter>&amp;L&amp;"Futura Std Book,Normal"&amp;8Código: I-MGP-11&amp;C&amp;"Futura Std Book,Normal"&amp;8Versión 00
COPIA CONTROLADA&amp;R&amp;"Futura Std Book,Normal"&amp;8Página &amp;P de &amp;N</oddFoot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69"/>
  <sheetViews>
    <sheetView showGridLines="0" topLeftCell="B7" zoomScale="80" zoomScaleNormal="80" zoomScaleSheetLayoutView="50" zoomScalePageLayoutView="75" workbookViewId="0">
      <selection activeCell="C30" sqref="C30"/>
    </sheetView>
  </sheetViews>
  <sheetFormatPr baseColWidth="10" defaultRowHeight="12.75" x14ac:dyDescent="0.2"/>
  <cols>
    <col min="1" max="1" width="11.42578125" style="16"/>
    <col min="2" max="2" width="30.85546875" style="16" customWidth="1"/>
    <col min="3" max="3" width="20.7109375" style="16" customWidth="1"/>
    <col min="4" max="4" width="24.42578125" style="16" customWidth="1"/>
    <col min="5" max="5" width="20.7109375" style="16" hidden="1" customWidth="1"/>
    <col min="6" max="6" width="20.7109375" style="16" customWidth="1"/>
    <col min="7" max="7" width="34" style="16" customWidth="1"/>
    <col min="8" max="8" width="31.28515625" style="16" customWidth="1"/>
    <col min="9" max="9" width="31" style="16" customWidth="1"/>
    <col min="10" max="10" width="35.28515625" style="16" customWidth="1"/>
    <col min="11" max="11" width="11.42578125" style="17"/>
    <col min="12" max="12" width="30.85546875" style="17" hidden="1" customWidth="1"/>
    <col min="13" max="13" width="0" style="16" hidden="1" customWidth="1"/>
    <col min="14" max="16384" width="11.42578125" style="16"/>
  </cols>
  <sheetData>
    <row r="2" spans="2:13" s="18" customFormat="1" x14ac:dyDescent="0.2">
      <c r="B2" s="165"/>
      <c r="C2" s="165"/>
      <c r="D2" s="165"/>
      <c r="E2" s="165"/>
      <c r="F2" s="165"/>
      <c r="G2" s="165"/>
      <c r="H2" s="165"/>
      <c r="I2" s="165"/>
      <c r="J2" s="165"/>
      <c r="K2" s="19"/>
      <c r="L2" s="18" t="s">
        <v>43</v>
      </c>
      <c r="M2" s="19"/>
    </row>
    <row r="3" spans="2:13" s="18" customFormat="1" x14ac:dyDescent="0.2">
      <c r="B3" s="166"/>
      <c r="C3" s="166"/>
      <c r="D3" s="166"/>
      <c r="E3" s="166"/>
      <c r="F3" s="166"/>
      <c r="G3" s="166"/>
      <c r="H3" s="166"/>
      <c r="I3" s="166"/>
      <c r="J3" s="166"/>
      <c r="K3" s="19"/>
      <c r="L3" s="19" t="s">
        <v>42</v>
      </c>
      <c r="M3" s="19"/>
    </row>
    <row r="4" spans="2:13" s="18" customFormat="1" ht="23.25" customHeight="1" x14ac:dyDescent="0.2">
      <c r="B4" s="20"/>
      <c r="C4" s="21"/>
      <c r="D4" s="170" t="s">
        <v>79</v>
      </c>
      <c r="E4" s="171"/>
      <c r="F4" s="171"/>
      <c r="G4" s="171"/>
      <c r="H4" s="171"/>
      <c r="I4" s="171"/>
      <c r="J4" s="45"/>
      <c r="K4" s="19"/>
      <c r="L4" s="19" t="s">
        <v>41</v>
      </c>
      <c r="M4" s="19"/>
    </row>
    <row r="5" spans="2:13" s="18" customFormat="1" ht="23.25" customHeight="1" x14ac:dyDescent="0.2">
      <c r="B5" s="22"/>
      <c r="C5" s="23"/>
      <c r="D5" s="172"/>
      <c r="E5" s="172"/>
      <c r="F5" s="172"/>
      <c r="G5" s="172"/>
      <c r="H5" s="172"/>
      <c r="I5" s="172"/>
      <c r="J5" s="47"/>
      <c r="K5" s="19"/>
      <c r="L5" s="19" t="s">
        <v>40</v>
      </c>
      <c r="M5" s="19"/>
    </row>
    <row r="6" spans="2:13" s="31" customFormat="1" ht="23.25" customHeight="1" x14ac:dyDescent="0.2">
      <c r="B6" s="41"/>
      <c r="C6" s="42"/>
      <c r="D6" s="173"/>
      <c r="E6" s="173"/>
      <c r="F6" s="173"/>
      <c r="G6" s="173"/>
      <c r="H6" s="173"/>
      <c r="I6" s="173"/>
      <c r="J6" s="46"/>
      <c r="K6" s="30"/>
      <c r="L6" s="30" t="s">
        <v>32</v>
      </c>
    </row>
    <row r="7" spans="2:13" s="43" customFormat="1" ht="20.25" customHeight="1" x14ac:dyDescent="0.2">
      <c r="B7" s="167" t="s">
        <v>68</v>
      </c>
      <c r="C7" s="168"/>
      <c r="D7" s="168"/>
      <c r="E7" s="56"/>
      <c r="F7" s="169" t="s">
        <v>9</v>
      </c>
      <c r="G7" s="169"/>
      <c r="H7" s="169"/>
      <c r="I7" s="57" t="s">
        <v>10</v>
      </c>
      <c r="J7" s="58" t="s">
        <v>149</v>
      </c>
      <c r="K7" s="44"/>
      <c r="L7" s="27" t="s">
        <v>39</v>
      </c>
    </row>
    <row r="8" spans="2:13" s="25" customFormat="1" ht="28.5" customHeight="1" x14ac:dyDescent="0.2">
      <c r="B8" s="161" t="s">
        <v>11</v>
      </c>
      <c r="C8" s="162"/>
      <c r="D8" s="162"/>
      <c r="E8" s="59"/>
      <c r="F8" s="163" t="s">
        <v>12</v>
      </c>
      <c r="G8" s="163"/>
      <c r="H8" s="59" t="s">
        <v>13</v>
      </c>
      <c r="I8" s="59" t="s">
        <v>57</v>
      </c>
      <c r="J8" s="60" t="s">
        <v>14</v>
      </c>
      <c r="K8" s="26"/>
      <c r="L8" s="26"/>
    </row>
    <row r="9" spans="2:13" s="25" customFormat="1" ht="20.100000000000001" customHeight="1" x14ac:dyDescent="0.2">
      <c r="B9" s="142" t="s">
        <v>77</v>
      </c>
      <c r="C9" s="142"/>
      <c r="D9" s="142"/>
      <c r="E9" s="54"/>
      <c r="F9" s="142" t="str">
        <f>+'[1]Ficha tecnica de indicador'!C8</f>
        <v>(Número de Proyectos evaluados  / Número de Proyectos formulados Fontur)*100</v>
      </c>
      <c r="G9" s="142"/>
      <c r="H9" s="164">
        <v>0.8</v>
      </c>
      <c r="I9" s="154">
        <v>1</v>
      </c>
      <c r="J9" s="142" t="s">
        <v>71</v>
      </c>
      <c r="K9" s="26"/>
      <c r="L9" s="27"/>
    </row>
    <row r="10" spans="2:13" s="28" customFormat="1" ht="36.75" customHeight="1" x14ac:dyDescent="0.2">
      <c r="B10" s="142"/>
      <c r="C10" s="142"/>
      <c r="D10" s="142"/>
      <c r="E10" s="55"/>
      <c r="F10" s="142"/>
      <c r="G10" s="142"/>
      <c r="H10" s="164"/>
      <c r="I10" s="155"/>
      <c r="J10" s="142"/>
      <c r="K10" s="29"/>
      <c r="L10" s="30"/>
      <c r="M10" s="30"/>
    </row>
    <row r="11" spans="2:13" s="28" customFormat="1" x14ac:dyDescent="0.2">
      <c r="B11" s="66"/>
      <c r="C11" s="67"/>
      <c r="D11" s="67"/>
      <c r="E11" s="67"/>
      <c r="F11" s="67"/>
      <c r="G11" s="67"/>
      <c r="H11" s="67"/>
      <c r="I11" s="67"/>
      <c r="J11" s="68"/>
      <c r="K11" s="29"/>
      <c r="L11" s="31"/>
      <c r="M11" s="30"/>
    </row>
    <row r="12" spans="2:13" s="28" customFormat="1" hidden="1" x14ac:dyDescent="0.2">
      <c r="B12" s="69"/>
      <c r="C12" s="32"/>
      <c r="D12" s="32"/>
      <c r="E12" s="32"/>
      <c r="F12" s="32"/>
      <c r="G12" s="32"/>
      <c r="H12" s="32"/>
      <c r="I12" s="32"/>
      <c r="J12" s="70"/>
      <c r="K12" s="29"/>
      <c r="L12" s="31"/>
      <c r="M12" s="30"/>
    </row>
    <row r="13" spans="2:13" s="28" customFormat="1" ht="23.25" hidden="1" customHeight="1" x14ac:dyDescent="0.2">
      <c r="B13" s="69"/>
      <c r="C13" s="32"/>
      <c r="D13" s="32"/>
      <c r="E13" s="32"/>
      <c r="F13" s="32"/>
      <c r="G13" s="32"/>
      <c r="H13" s="32"/>
      <c r="I13" s="32"/>
      <c r="J13" s="70"/>
      <c r="K13" s="29"/>
      <c r="L13" s="31"/>
      <c r="M13" s="30"/>
    </row>
    <row r="14" spans="2:13" s="28" customFormat="1" ht="23.25" hidden="1" customHeight="1" x14ac:dyDescent="0.2">
      <c r="B14" s="69"/>
      <c r="C14" s="32"/>
      <c r="D14" s="32"/>
      <c r="E14" s="32"/>
      <c r="F14" s="32"/>
      <c r="G14" s="32"/>
      <c r="H14" s="32"/>
      <c r="I14" s="32"/>
      <c r="J14" s="70"/>
      <c r="K14" s="29"/>
      <c r="L14" s="31"/>
      <c r="M14" s="30"/>
    </row>
    <row r="15" spans="2:13" s="28" customFormat="1" ht="23.25" hidden="1" customHeight="1" x14ac:dyDescent="0.2">
      <c r="B15" s="69"/>
      <c r="C15" s="32"/>
      <c r="D15" s="32"/>
      <c r="E15" s="32"/>
      <c r="F15" s="32"/>
      <c r="G15" s="32"/>
      <c r="H15" s="32"/>
      <c r="I15" s="32"/>
      <c r="J15" s="70"/>
      <c r="K15" s="29"/>
      <c r="L15" s="31"/>
      <c r="M15" s="30"/>
    </row>
    <row r="16" spans="2:13" s="28" customFormat="1" hidden="1" x14ac:dyDescent="0.2">
      <c r="B16" s="69"/>
      <c r="C16" s="32"/>
      <c r="D16" s="32"/>
      <c r="E16" s="32"/>
      <c r="F16" s="32"/>
      <c r="G16" s="32"/>
      <c r="H16" s="32"/>
      <c r="I16" s="32"/>
      <c r="J16" s="70"/>
      <c r="K16" s="29"/>
      <c r="L16" s="31"/>
      <c r="M16" s="30"/>
    </row>
    <row r="17" spans="2:13" s="28" customFormat="1" hidden="1" x14ac:dyDescent="0.2">
      <c r="B17" s="69"/>
      <c r="C17" s="32"/>
      <c r="D17" s="32"/>
      <c r="E17" s="32"/>
      <c r="F17" s="32"/>
      <c r="G17" s="32"/>
      <c r="H17" s="32"/>
      <c r="I17" s="32"/>
      <c r="J17" s="70"/>
      <c r="K17" s="29"/>
      <c r="L17" s="31"/>
      <c r="M17" s="30"/>
    </row>
    <row r="18" spans="2:13" s="28" customFormat="1" hidden="1" x14ac:dyDescent="0.2">
      <c r="B18" s="69"/>
      <c r="C18" s="32"/>
      <c r="D18" s="32"/>
      <c r="E18" s="32"/>
      <c r="F18" s="32"/>
      <c r="G18" s="32"/>
      <c r="H18" s="32"/>
      <c r="I18" s="32"/>
      <c r="J18" s="70"/>
      <c r="K18" s="29"/>
      <c r="L18" s="31"/>
      <c r="M18" s="30"/>
    </row>
    <row r="19" spans="2:13" s="28" customFormat="1" hidden="1" x14ac:dyDescent="0.2">
      <c r="B19" s="69"/>
      <c r="C19" s="32"/>
      <c r="D19" s="32"/>
      <c r="E19" s="32"/>
      <c r="F19" s="32"/>
      <c r="G19" s="32"/>
      <c r="H19" s="32"/>
      <c r="I19" s="32"/>
      <c r="J19" s="70"/>
      <c r="K19" s="29"/>
      <c r="L19" s="29"/>
    </row>
    <row r="20" spans="2:13" s="28" customFormat="1" x14ac:dyDescent="0.2">
      <c r="B20" s="143" t="s">
        <v>55</v>
      </c>
      <c r="C20" s="144"/>
      <c r="D20" s="32" t="s">
        <v>56</v>
      </c>
      <c r="E20" s="32"/>
      <c r="F20" s="33" t="s">
        <v>15</v>
      </c>
      <c r="G20" s="32"/>
      <c r="H20" s="32"/>
      <c r="I20" s="32"/>
      <c r="J20" s="70"/>
      <c r="K20" s="29"/>
      <c r="L20" s="29"/>
    </row>
    <row r="21" spans="2:13" s="28" customFormat="1" x14ac:dyDescent="0.2">
      <c r="B21" s="69"/>
      <c r="C21" s="32"/>
      <c r="D21" s="32"/>
      <c r="E21" s="32"/>
      <c r="F21" s="32"/>
      <c r="G21" s="32"/>
      <c r="H21" s="32"/>
      <c r="I21" s="32"/>
      <c r="J21" s="70"/>
      <c r="K21" s="29"/>
      <c r="L21" s="29"/>
    </row>
    <row r="22" spans="2:13" s="28" customFormat="1" x14ac:dyDescent="0.2">
      <c r="B22" s="53" t="s">
        <v>16</v>
      </c>
      <c r="C22" s="53" t="s">
        <v>17</v>
      </c>
      <c r="D22" s="53" t="s">
        <v>13</v>
      </c>
      <c r="E22" s="34"/>
      <c r="F22" s="34"/>
      <c r="G22" s="34"/>
      <c r="H22" s="32"/>
      <c r="I22" s="32"/>
      <c r="J22" s="70"/>
      <c r="K22" s="29"/>
      <c r="L22" s="29"/>
    </row>
    <row r="23" spans="2:13" s="28" customFormat="1" x14ac:dyDescent="0.2">
      <c r="B23" s="49" t="s">
        <v>18</v>
      </c>
      <c r="C23" s="50"/>
      <c r="D23" s="51"/>
      <c r="E23" s="48" t="e">
        <f>+C23/D23</f>
        <v>#DIV/0!</v>
      </c>
      <c r="F23" s="39" t="str">
        <f>+IF(D23=0,$L$7,IF(E23=0,$L$6,IF($D$20="mayor que la meta",(IF(E23&lt;1,$L$5,(IF(AND(E23&gt;=1,E23&lt;1.03),$L$4,(IF(AND(E23&gt;=1.03,E23&lt;1.07),$L$3,$L$2)))))),IF($D$20="menor que la meta",(IF(E23&lt;=0.93,$L$2,(IF(AND(E23&gt;0.93,E23&lt;=0.97),$L$3,(IF(AND(E23&gt;0.97,E23&lt;=1),$L$4,$L$5))))))))))</f>
        <v>La meta es 0, especifique en el ANALISIS DE DATOS el resultado de la medición con respecto a la meta programada</v>
      </c>
      <c r="G23" s="35"/>
      <c r="H23" s="35"/>
      <c r="I23" s="36"/>
      <c r="J23" s="72"/>
      <c r="K23" s="29"/>
      <c r="L23" s="37" t="e">
        <f>+C23/D23</f>
        <v>#DIV/0!</v>
      </c>
    </row>
    <row r="24" spans="2:13" s="28" customFormat="1" x14ac:dyDescent="0.2">
      <c r="B24" s="49" t="s">
        <v>19</v>
      </c>
      <c r="C24" s="51"/>
      <c r="D24" s="51"/>
      <c r="E24" s="38" t="e">
        <f>+C24/D24</f>
        <v>#DIV/0!</v>
      </c>
      <c r="F24" s="39" t="str">
        <f t="shared" ref="F24:F34" si="0">+IF(D24=0,$L$7,IF(E24=0,$L$6,IF($D$20="mayor que la meta",(IF(E24&lt;1,$L$5,(IF(AND(E24&gt;=1,E24&lt;1.03),$L$4,(IF(AND(E24&gt;=1.03,E24&lt;1.07),$L$3,$L$2)))))),IF($D$20="menor que la meta",(IF(E24&lt;=0.93,$L$2,(IF(AND(E24&gt;0.93,E24&lt;=0.97),$L$3,(IF(AND(E24&gt;0.97,E24&lt;=1),$L$4,$L$5))))))))))</f>
        <v>La meta es 0, especifique en el ANALISIS DE DATOS el resultado de la medición con respecto a la meta programada</v>
      </c>
      <c r="G24" s="36"/>
      <c r="H24" s="36"/>
      <c r="I24" s="36"/>
      <c r="J24" s="72"/>
      <c r="K24" s="29"/>
      <c r="L24" s="37" t="e">
        <f t="shared" ref="L24:L34" si="1">+C24/D24</f>
        <v>#DIV/0!</v>
      </c>
    </row>
    <row r="25" spans="2:13" s="28" customFormat="1" x14ac:dyDescent="0.2">
      <c r="B25" s="49" t="s">
        <v>20</v>
      </c>
      <c r="C25" s="51"/>
      <c r="D25" s="51"/>
      <c r="E25" s="38" t="e">
        <f t="shared" ref="E25:E34" si="2">+C25/D25</f>
        <v>#DIV/0!</v>
      </c>
      <c r="F25" s="39" t="str">
        <f t="shared" si="0"/>
        <v>La meta es 0, especifique en el ANALISIS DE DATOS el resultado de la medición con respecto a la meta programada</v>
      </c>
      <c r="G25" s="36"/>
      <c r="H25" s="36"/>
      <c r="I25" s="36"/>
      <c r="J25" s="72"/>
      <c r="K25" s="29"/>
      <c r="L25" s="37" t="e">
        <f t="shared" si="1"/>
        <v>#DIV/0!</v>
      </c>
    </row>
    <row r="26" spans="2:13" s="28" customFormat="1" x14ac:dyDescent="0.2">
      <c r="B26" s="49" t="s">
        <v>21</v>
      </c>
      <c r="C26" s="51"/>
      <c r="D26" s="51"/>
      <c r="E26" s="38" t="e">
        <f>+#REF!/D26</f>
        <v>#REF!</v>
      </c>
      <c r="F26" s="39" t="str">
        <f t="shared" si="0"/>
        <v>La meta es 0, especifique en el ANALISIS DE DATOS el resultado de la medición con respecto a la meta programada</v>
      </c>
      <c r="G26" s="36"/>
      <c r="H26" s="36"/>
      <c r="I26" s="36"/>
      <c r="J26" s="72"/>
      <c r="K26" s="29"/>
      <c r="L26" s="37" t="e">
        <f>+#REF!/D26</f>
        <v>#REF!</v>
      </c>
    </row>
    <row r="27" spans="2:13" s="28" customFormat="1" x14ac:dyDescent="0.2">
      <c r="B27" s="49" t="s">
        <v>22</v>
      </c>
      <c r="C27" s="51"/>
      <c r="D27" s="76"/>
      <c r="E27" s="38" t="e">
        <f>+C27/C26</f>
        <v>#DIV/0!</v>
      </c>
      <c r="F27" s="39" t="str">
        <f>+IF(C26=0,$L$7,IF(E27=0,$L$6,IF($D$20="mayor que la meta",(IF(E27&lt;1,$L$5,(IF(AND(E27&gt;=1,E27&lt;1.03),$L$4,(IF(AND(E27&gt;=1.03,E27&lt;1.07),$L$3,$L$2)))))),IF($D$20="menor que la meta",(IF(E27&lt;=0.93,$L$2,(IF(AND(E27&gt;0.93,E27&lt;=0.97),$L$3,(IF(AND(E27&gt;0.97,E27&lt;=1),$L$4,$L$5))))))))))</f>
        <v>La meta es 0, especifique en el ANALISIS DE DATOS el resultado de la medición con respecto a la meta programada</v>
      </c>
      <c r="G27" s="36"/>
      <c r="H27" s="36"/>
      <c r="I27" s="36"/>
      <c r="J27" s="72"/>
      <c r="K27" s="29"/>
      <c r="L27" s="37" t="e">
        <f>+C27/C26</f>
        <v>#DIV/0!</v>
      </c>
    </row>
    <row r="28" spans="2:13" s="28" customFormat="1" x14ac:dyDescent="0.2">
      <c r="B28" s="49" t="s">
        <v>23</v>
      </c>
      <c r="C28" s="52"/>
      <c r="D28" s="51"/>
      <c r="E28" s="38" t="e">
        <f t="shared" si="2"/>
        <v>#DIV/0!</v>
      </c>
      <c r="F28" s="39" t="str">
        <f t="shared" si="0"/>
        <v>La meta es 0, especifique en el ANALISIS DE DATOS el resultado de la medición con respecto a la meta programada</v>
      </c>
      <c r="G28" s="36"/>
      <c r="H28" s="36"/>
      <c r="I28" s="36"/>
      <c r="J28" s="72"/>
      <c r="K28" s="29"/>
      <c r="L28" s="37" t="e">
        <f t="shared" si="1"/>
        <v>#DIV/0!</v>
      </c>
    </row>
    <row r="29" spans="2:13" s="28" customFormat="1" x14ac:dyDescent="0.2">
      <c r="B29" s="49" t="s">
        <v>24</v>
      </c>
      <c r="C29" s="85"/>
      <c r="D29" s="84"/>
      <c r="E29" s="38" t="e">
        <f t="shared" si="2"/>
        <v>#DIV/0!</v>
      </c>
      <c r="F29" s="39" t="str">
        <f t="shared" si="0"/>
        <v>La meta es 0, especifique en el ANALISIS DE DATOS el resultado de la medición con respecto a la meta programada</v>
      </c>
      <c r="G29" s="36"/>
      <c r="H29" s="36"/>
      <c r="I29" s="36"/>
      <c r="J29" s="72"/>
      <c r="K29" s="29"/>
      <c r="L29" s="37" t="e">
        <f t="shared" si="1"/>
        <v>#DIV/0!</v>
      </c>
    </row>
    <row r="30" spans="2:13" s="28" customFormat="1" x14ac:dyDescent="0.2">
      <c r="B30" s="49" t="s">
        <v>25</v>
      </c>
      <c r="C30" s="123">
        <f>(6/6)</f>
        <v>1</v>
      </c>
      <c r="D30" s="84">
        <v>0.8</v>
      </c>
      <c r="E30" s="38">
        <f t="shared" si="2"/>
        <v>1.25</v>
      </c>
      <c r="F30" s="39" t="str">
        <f t="shared" si="0"/>
        <v>Se cumplió con la meta esperada para el periodo.</v>
      </c>
      <c r="G30" s="36"/>
      <c r="H30" s="36"/>
      <c r="I30" s="36"/>
      <c r="J30" s="72"/>
      <c r="K30" s="29"/>
      <c r="L30" s="37">
        <f t="shared" si="1"/>
        <v>1.25</v>
      </c>
    </row>
    <row r="31" spans="2:13" s="28" customFormat="1" x14ac:dyDescent="0.2">
      <c r="B31" s="49" t="s">
        <v>26</v>
      </c>
      <c r="C31" s="123"/>
      <c r="D31" s="84"/>
      <c r="E31" s="38" t="e">
        <f t="shared" si="2"/>
        <v>#DIV/0!</v>
      </c>
      <c r="F31" s="39" t="str">
        <f t="shared" si="0"/>
        <v>La meta es 0, especifique en el ANALISIS DE DATOS el resultado de la medición con respecto a la meta programada</v>
      </c>
      <c r="G31" s="36"/>
      <c r="H31" s="36"/>
      <c r="I31" s="36"/>
      <c r="J31" s="72"/>
      <c r="K31" s="29"/>
      <c r="L31" s="37" t="e">
        <f t="shared" si="1"/>
        <v>#DIV/0!</v>
      </c>
    </row>
    <row r="32" spans="2:13" s="28" customFormat="1" x14ac:dyDescent="0.2">
      <c r="B32" s="49" t="s">
        <v>27</v>
      </c>
      <c r="C32" s="123"/>
      <c r="D32" s="84"/>
      <c r="E32" s="38" t="e">
        <f t="shared" si="2"/>
        <v>#DIV/0!</v>
      </c>
      <c r="F32" s="39" t="str">
        <f t="shared" si="0"/>
        <v>La meta es 0, especifique en el ANALISIS DE DATOS el resultado de la medición con respecto a la meta programada</v>
      </c>
      <c r="G32" s="36"/>
      <c r="H32" s="36"/>
      <c r="I32" s="36"/>
      <c r="J32" s="72"/>
      <c r="K32" s="29"/>
      <c r="L32" s="37" t="e">
        <f t="shared" si="1"/>
        <v>#DIV/0!</v>
      </c>
    </row>
    <row r="33" spans="2:12" s="28" customFormat="1" x14ac:dyDescent="0.2">
      <c r="B33" s="49" t="s">
        <v>28</v>
      </c>
      <c r="C33" s="123"/>
      <c r="D33" s="84"/>
      <c r="E33" s="38" t="e">
        <f t="shared" si="2"/>
        <v>#DIV/0!</v>
      </c>
      <c r="F33" s="39" t="str">
        <f t="shared" si="0"/>
        <v>La meta es 0, especifique en el ANALISIS DE DATOS el resultado de la medición con respecto a la meta programada</v>
      </c>
      <c r="G33" s="36"/>
      <c r="H33" s="36"/>
      <c r="I33" s="36"/>
      <c r="J33" s="72"/>
      <c r="K33" s="29"/>
      <c r="L33" s="37" t="e">
        <f t="shared" si="1"/>
        <v>#DIV/0!</v>
      </c>
    </row>
    <row r="34" spans="2:12" s="28" customFormat="1" x14ac:dyDescent="0.2">
      <c r="B34" s="49" t="s">
        <v>29</v>
      </c>
      <c r="C34" s="85"/>
      <c r="D34" s="84"/>
      <c r="E34" s="38" t="e">
        <f t="shared" si="2"/>
        <v>#DIV/0!</v>
      </c>
      <c r="F34" s="39" t="str">
        <f t="shared" si="0"/>
        <v>La meta es 0, especifique en el ANALISIS DE DATOS el resultado de la medición con respecto a la meta programada</v>
      </c>
      <c r="G34" s="36"/>
      <c r="H34" s="36"/>
      <c r="I34" s="36"/>
      <c r="J34" s="72"/>
      <c r="K34" s="29"/>
      <c r="L34" s="37" t="e">
        <f t="shared" si="1"/>
        <v>#DIV/0!</v>
      </c>
    </row>
    <row r="35" spans="2:12" s="28" customFormat="1" x14ac:dyDescent="0.2">
      <c r="B35" s="156"/>
      <c r="C35" s="157"/>
      <c r="D35" s="157"/>
      <c r="E35" s="38"/>
      <c r="F35" s="39"/>
      <c r="G35" s="36"/>
      <c r="H35" s="36"/>
      <c r="I35" s="36"/>
      <c r="J35" s="72"/>
      <c r="K35" s="29"/>
      <c r="L35" s="37"/>
    </row>
    <row r="36" spans="2:12" s="28" customFormat="1" hidden="1" x14ac:dyDescent="0.2">
      <c r="B36" s="71"/>
      <c r="C36" s="40"/>
      <c r="D36" s="40"/>
      <c r="E36" s="38"/>
      <c r="F36" s="39"/>
      <c r="G36" s="36"/>
      <c r="H36" s="36"/>
      <c r="I36" s="36"/>
      <c r="J36" s="72"/>
      <c r="K36" s="29"/>
      <c r="L36" s="37"/>
    </row>
    <row r="37" spans="2:12" s="28" customFormat="1" hidden="1" x14ac:dyDescent="0.2">
      <c r="B37" s="71"/>
      <c r="C37" s="40"/>
      <c r="D37" s="40"/>
      <c r="E37" s="38"/>
      <c r="F37" s="39"/>
      <c r="G37" s="36"/>
      <c r="H37" s="36"/>
      <c r="I37" s="36"/>
      <c r="J37" s="72"/>
      <c r="K37" s="29"/>
      <c r="L37" s="37"/>
    </row>
    <row r="38" spans="2:12" s="28" customFormat="1" hidden="1" x14ac:dyDescent="0.2">
      <c r="B38" s="71"/>
      <c r="C38" s="40"/>
      <c r="D38" s="40"/>
      <c r="E38" s="38"/>
      <c r="F38" s="39"/>
      <c r="G38" s="36"/>
      <c r="H38" s="36"/>
      <c r="I38" s="36"/>
      <c r="J38" s="72"/>
      <c r="K38" s="29"/>
      <c r="L38" s="37"/>
    </row>
    <row r="39" spans="2:12" s="28" customFormat="1" hidden="1" x14ac:dyDescent="0.2">
      <c r="B39" s="71"/>
      <c r="C39" s="40"/>
      <c r="D39" s="40"/>
      <c r="E39" s="38"/>
      <c r="F39" s="39"/>
      <c r="G39" s="36"/>
      <c r="H39" s="36"/>
      <c r="I39" s="36"/>
      <c r="J39" s="72"/>
      <c r="K39" s="29"/>
      <c r="L39" s="37"/>
    </row>
    <row r="40" spans="2:12" s="28" customFormat="1" hidden="1" x14ac:dyDescent="0.2">
      <c r="B40" s="71"/>
      <c r="C40" s="40"/>
      <c r="D40" s="40"/>
      <c r="E40" s="38"/>
      <c r="F40" s="39"/>
      <c r="G40" s="36"/>
      <c r="H40" s="36"/>
      <c r="I40" s="36"/>
      <c r="J40" s="72"/>
      <c r="K40" s="29"/>
      <c r="L40" s="37"/>
    </row>
    <row r="41" spans="2:12" s="28" customFormat="1" hidden="1" x14ac:dyDescent="0.2">
      <c r="B41" s="71"/>
      <c r="C41" s="40"/>
      <c r="D41" s="40"/>
      <c r="E41" s="38"/>
      <c r="F41" s="39"/>
      <c r="G41" s="36"/>
      <c r="H41" s="36"/>
      <c r="I41" s="36"/>
      <c r="J41" s="72"/>
      <c r="K41" s="29"/>
      <c r="L41" s="37"/>
    </row>
    <row r="42" spans="2:12" s="28" customFormat="1" hidden="1" x14ac:dyDescent="0.2">
      <c r="B42" s="71"/>
      <c r="C42" s="40"/>
      <c r="D42" s="40"/>
      <c r="E42" s="38"/>
      <c r="F42" s="39"/>
      <c r="G42" s="36"/>
      <c r="H42" s="36"/>
      <c r="I42" s="36"/>
      <c r="J42" s="72"/>
      <c r="K42" s="29"/>
      <c r="L42" s="37"/>
    </row>
    <row r="43" spans="2:12" s="28" customFormat="1" hidden="1" x14ac:dyDescent="0.2">
      <c r="B43" s="71"/>
      <c r="C43" s="40"/>
      <c r="D43" s="40"/>
      <c r="E43" s="38"/>
      <c r="F43" s="39"/>
      <c r="G43" s="36"/>
      <c r="H43" s="36"/>
      <c r="I43" s="36"/>
      <c r="J43" s="72"/>
      <c r="K43" s="29"/>
      <c r="L43" s="37"/>
    </row>
    <row r="44" spans="2:12" s="28" customFormat="1" ht="26.25" hidden="1" customHeight="1" x14ac:dyDescent="0.2">
      <c r="B44" s="116"/>
      <c r="C44" s="32"/>
      <c r="D44" s="32"/>
      <c r="E44" s="32"/>
      <c r="F44" s="32"/>
      <c r="G44" s="32"/>
      <c r="H44" s="32"/>
      <c r="I44" s="32"/>
      <c r="J44" s="70"/>
      <c r="K44" s="29"/>
      <c r="L44" s="29"/>
    </row>
    <row r="45" spans="2:12" s="28" customFormat="1" ht="26.25" hidden="1" customHeight="1" x14ac:dyDescent="0.2">
      <c r="B45" s="116"/>
      <c r="C45" s="32"/>
      <c r="D45" s="32"/>
      <c r="E45" s="32"/>
      <c r="F45" s="32"/>
      <c r="G45" s="32"/>
      <c r="H45" s="32"/>
      <c r="I45" s="32"/>
      <c r="J45" s="70"/>
      <c r="K45" s="29"/>
      <c r="L45" s="29"/>
    </row>
    <row r="46" spans="2:12" s="28" customFormat="1" ht="26.25" hidden="1" customHeight="1" x14ac:dyDescent="0.2">
      <c r="B46" s="116"/>
      <c r="C46" s="32"/>
      <c r="D46" s="32"/>
      <c r="E46" s="32"/>
      <c r="F46" s="32"/>
      <c r="G46" s="32"/>
      <c r="H46" s="32"/>
      <c r="I46" s="32"/>
      <c r="J46" s="70"/>
      <c r="K46" s="29"/>
      <c r="L46" s="29"/>
    </row>
    <row r="47" spans="2:12" s="28" customFormat="1" ht="12" customHeight="1" x14ac:dyDescent="0.2">
      <c r="B47" s="116"/>
      <c r="C47" s="32"/>
      <c r="D47" s="32"/>
      <c r="E47" s="32"/>
      <c r="F47" s="32"/>
      <c r="G47" s="32"/>
      <c r="H47" s="32"/>
      <c r="I47" s="32"/>
      <c r="J47" s="70"/>
      <c r="K47" s="29"/>
      <c r="L47" s="29"/>
    </row>
    <row r="48" spans="2:12" s="28" customFormat="1" ht="26.25" customHeight="1" x14ac:dyDescent="0.2">
      <c r="B48" s="116"/>
      <c r="C48" s="32"/>
      <c r="D48" s="32"/>
      <c r="E48" s="32"/>
      <c r="F48" s="32"/>
      <c r="G48" s="32"/>
      <c r="H48" s="32"/>
      <c r="I48" s="32"/>
      <c r="J48" s="70"/>
      <c r="K48" s="29"/>
      <c r="L48" s="29"/>
    </row>
    <row r="49" spans="2:12" s="28" customFormat="1" ht="26.25" customHeight="1" x14ac:dyDescent="0.2">
      <c r="B49" s="116"/>
      <c r="C49" s="32"/>
      <c r="D49" s="32"/>
      <c r="E49" s="32"/>
      <c r="F49" s="32"/>
      <c r="G49" s="32"/>
      <c r="H49" s="32"/>
      <c r="I49" s="32"/>
      <c r="J49" s="70"/>
      <c r="K49" s="29"/>
      <c r="L49" s="29"/>
    </row>
    <row r="50" spans="2:12" s="28" customFormat="1" ht="26.25" customHeight="1" x14ac:dyDescent="0.2">
      <c r="B50" s="116"/>
      <c r="C50" s="32"/>
      <c r="D50" s="32"/>
      <c r="E50" s="32"/>
      <c r="F50" s="32"/>
      <c r="G50" s="32"/>
      <c r="H50" s="32"/>
      <c r="I50" s="32"/>
      <c r="J50" s="70"/>
      <c r="K50" s="29"/>
      <c r="L50" s="29"/>
    </row>
    <row r="51" spans="2:12" s="28" customFormat="1" ht="26.25" customHeight="1" x14ac:dyDescent="0.2">
      <c r="B51" s="116"/>
      <c r="C51" s="32"/>
      <c r="D51" s="32"/>
      <c r="E51" s="32"/>
      <c r="F51" s="32"/>
      <c r="G51" s="32"/>
      <c r="H51" s="32"/>
      <c r="I51" s="32"/>
      <c r="J51" s="70"/>
      <c r="K51" s="29"/>
      <c r="L51" s="29"/>
    </row>
    <row r="52" spans="2:12" s="28" customFormat="1" ht="26.25" customHeight="1" x14ac:dyDescent="0.2">
      <c r="B52" s="116"/>
      <c r="C52" s="32"/>
      <c r="D52" s="32"/>
      <c r="E52" s="32"/>
      <c r="F52" s="32"/>
      <c r="G52" s="32"/>
      <c r="H52" s="32"/>
      <c r="I52" s="32"/>
      <c r="J52" s="70"/>
      <c r="K52" s="29"/>
      <c r="L52" s="29"/>
    </row>
    <row r="53" spans="2:12" s="28" customFormat="1" ht="26.25" customHeight="1" x14ac:dyDescent="0.2">
      <c r="B53" s="116"/>
      <c r="C53" s="32"/>
      <c r="D53" s="32"/>
      <c r="E53" s="32"/>
      <c r="F53" s="32"/>
      <c r="G53" s="32"/>
      <c r="H53" s="32"/>
      <c r="I53" s="32"/>
      <c r="J53" s="70"/>
      <c r="K53" s="29"/>
      <c r="L53" s="29"/>
    </row>
    <row r="54" spans="2:12" s="28" customFormat="1" ht="26.25" customHeight="1" x14ac:dyDescent="0.2">
      <c r="B54" s="116"/>
      <c r="C54" s="32"/>
      <c r="D54" s="32"/>
      <c r="E54" s="32"/>
      <c r="F54" s="32"/>
      <c r="G54" s="32"/>
      <c r="H54" s="32"/>
      <c r="I54" s="32"/>
      <c r="J54" s="70"/>
      <c r="K54" s="29"/>
      <c r="L54" s="29"/>
    </row>
    <row r="55" spans="2:12" s="28" customFormat="1" ht="26.25" customHeight="1" x14ac:dyDescent="0.2">
      <c r="B55" s="116"/>
      <c r="C55" s="32"/>
      <c r="D55" s="32"/>
      <c r="E55" s="32"/>
      <c r="F55" s="32"/>
      <c r="G55" s="32"/>
      <c r="H55" s="32"/>
      <c r="I55" s="32"/>
      <c r="J55" s="70"/>
      <c r="K55" s="29"/>
      <c r="L55" s="29"/>
    </row>
    <row r="56" spans="2:12" s="28" customFormat="1" ht="26.25" customHeight="1" x14ac:dyDescent="0.2">
      <c r="B56" s="116"/>
      <c r="C56" s="32"/>
      <c r="D56" s="32"/>
      <c r="E56" s="32"/>
      <c r="F56" s="32"/>
      <c r="G56" s="32"/>
      <c r="H56" s="32"/>
      <c r="I56" s="32"/>
      <c r="J56" s="70"/>
      <c r="K56" s="29"/>
      <c r="L56" s="29"/>
    </row>
    <row r="57" spans="2:12" s="28" customFormat="1" ht="9.75" customHeight="1" x14ac:dyDescent="0.2">
      <c r="B57" s="73"/>
      <c r="C57" s="74"/>
      <c r="D57" s="74"/>
      <c r="E57" s="74"/>
      <c r="F57" s="74"/>
      <c r="G57" s="74"/>
      <c r="H57" s="74"/>
      <c r="I57" s="74"/>
      <c r="J57" s="75"/>
      <c r="K57" s="29"/>
      <c r="L57" s="29"/>
    </row>
    <row r="58" spans="2:12" s="28" customFormat="1" ht="15.75" x14ac:dyDescent="0.25">
      <c r="B58" s="145" t="s">
        <v>30</v>
      </c>
      <c r="C58" s="146"/>
      <c r="D58" s="146"/>
      <c r="E58" s="146"/>
      <c r="F58" s="146"/>
      <c r="G58" s="146"/>
      <c r="H58" s="146"/>
      <c r="I58" s="146"/>
      <c r="J58" s="147"/>
      <c r="K58" s="29"/>
      <c r="L58" s="29"/>
    </row>
    <row r="59" spans="2:12" s="28" customFormat="1" hidden="1" x14ac:dyDescent="0.2">
      <c r="B59" s="148"/>
      <c r="C59" s="149"/>
      <c r="D59" s="149"/>
      <c r="E59" s="149"/>
      <c r="F59" s="149"/>
      <c r="G59" s="149"/>
      <c r="H59" s="149"/>
      <c r="I59" s="149"/>
      <c r="J59" s="150"/>
      <c r="K59" s="29"/>
      <c r="L59" s="29"/>
    </row>
    <row r="60" spans="2:12" s="28" customFormat="1" hidden="1" x14ac:dyDescent="0.2">
      <c r="B60" s="151"/>
      <c r="C60" s="152"/>
      <c r="D60" s="152"/>
      <c r="E60" s="152"/>
      <c r="F60" s="152"/>
      <c r="G60" s="152"/>
      <c r="H60" s="152"/>
      <c r="I60" s="152"/>
      <c r="J60" s="153"/>
      <c r="K60" s="29"/>
      <c r="L60" s="29"/>
    </row>
    <row r="61" spans="2:12" s="28" customFormat="1" x14ac:dyDescent="0.2">
      <c r="B61" s="151"/>
      <c r="C61" s="152"/>
      <c r="D61" s="152"/>
      <c r="E61" s="152"/>
      <c r="F61" s="152"/>
      <c r="G61" s="152"/>
      <c r="H61" s="152"/>
      <c r="I61" s="152"/>
      <c r="J61" s="153"/>
      <c r="K61" s="29"/>
      <c r="L61" s="29"/>
    </row>
    <row r="62" spans="2:12" s="28" customFormat="1" ht="24" customHeight="1" x14ac:dyDescent="0.2">
      <c r="B62" s="158" t="s">
        <v>31</v>
      </c>
      <c r="C62" s="159"/>
      <c r="D62" s="159"/>
      <c r="E62" s="159"/>
      <c r="F62" s="159"/>
      <c r="G62" s="159"/>
      <c r="H62" s="159"/>
      <c r="I62" s="159"/>
      <c r="J62" s="160"/>
      <c r="K62" s="29"/>
      <c r="L62" s="29"/>
    </row>
    <row r="63" spans="2:12" x14ac:dyDescent="0.2">
      <c r="B63" s="61" t="s">
        <v>32</v>
      </c>
      <c r="C63" s="138" t="s">
        <v>33</v>
      </c>
      <c r="D63" s="138"/>
      <c r="E63" s="138"/>
      <c r="F63" s="138"/>
      <c r="G63" s="138"/>
      <c r="H63" s="138"/>
      <c r="I63" s="138"/>
      <c r="J63" s="139"/>
    </row>
    <row r="64" spans="2:12" ht="39" customHeight="1" x14ac:dyDescent="0.2">
      <c r="B64" s="62"/>
      <c r="C64" s="138" t="s">
        <v>34</v>
      </c>
      <c r="D64" s="138"/>
      <c r="E64" s="138"/>
      <c r="F64" s="138"/>
      <c r="G64" s="138"/>
      <c r="H64" s="138"/>
      <c r="I64" s="138"/>
      <c r="J64" s="139"/>
    </row>
    <row r="65" spans="2:10" ht="38.25" customHeight="1" x14ac:dyDescent="0.2">
      <c r="B65" s="63"/>
      <c r="C65" s="138" t="s">
        <v>35</v>
      </c>
      <c r="D65" s="138"/>
      <c r="E65" s="138"/>
      <c r="F65" s="138"/>
      <c r="G65" s="138"/>
      <c r="H65" s="138"/>
      <c r="I65" s="138"/>
      <c r="J65" s="139"/>
    </row>
    <row r="66" spans="2:10" ht="37.5" customHeight="1" x14ac:dyDescent="0.2">
      <c r="B66" s="64"/>
      <c r="C66" s="138" t="s">
        <v>36</v>
      </c>
      <c r="D66" s="138"/>
      <c r="E66" s="138"/>
      <c r="F66" s="138"/>
      <c r="G66" s="138"/>
      <c r="H66" s="138"/>
      <c r="I66" s="138"/>
      <c r="J66" s="139"/>
    </row>
    <row r="67" spans="2:10" ht="39.75" customHeight="1" x14ac:dyDescent="0.2">
      <c r="B67" s="65" t="s">
        <v>37</v>
      </c>
      <c r="C67" s="140" t="s">
        <v>38</v>
      </c>
      <c r="D67" s="140"/>
      <c r="E67" s="140"/>
      <c r="F67" s="140"/>
      <c r="G67" s="140"/>
      <c r="H67" s="140"/>
      <c r="I67" s="140"/>
      <c r="J67" s="141"/>
    </row>
    <row r="68" spans="2:10" x14ac:dyDescent="0.2">
      <c r="B68" s="24"/>
      <c r="C68" s="24"/>
      <c r="D68" s="24"/>
      <c r="E68" s="24"/>
      <c r="F68" s="24"/>
      <c r="G68" s="24"/>
      <c r="H68" s="24"/>
      <c r="I68" s="24"/>
      <c r="J68" s="24"/>
    </row>
    <row r="69" spans="2:10" x14ac:dyDescent="0.2">
      <c r="B69" s="24"/>
      <c r="C69" s="24"/>
      <c r="D69" s="24"/>
      <c r="E69" s="24"/>
      <c r="F69" s="24"/>
      <c r="G69" s="24"/>
      <c r="H69" s="24"/>
      <c r="I69" s="24"/>
      <c r="J69" s="24"/>
    </row>
  </sheetData>
  <mergeCells count="22">
    <mergeCell ref="B2:J2"/>
    <mergeCell ref="B3:J3"/>
    <mergeCell ref="B7:D7"/>
    <mergeCell ref="F7:H7"/>
    <mergeCell ref="D4:I6"/>
    <mergeCell ref="B8:D8"/>
    <mergeCell ref="F8:G8"/>
    <mergeCell ref="B9:D10"/>
    <mergeCell ref="F9:G10"/>
    <mergeCell ref="H9:H10"/>
    <mergeCell ref="C65:J65"/>
    <mergeCell ref="C66:J66"/>
    <mergeCell ref="C67:J67"/>
    <mergeCell ref="J9:J10"/>
    <mergeCell ref="B20:C20"/>
    <mergeCell ref="B58:J58"/>
    <mergeCell ref="B59:J61"/>
    <mergeCell ref="C63:J63"/>
    <mergeCell ref="C64:J64"/>
    <mergeCell ref="I9:I10"/>
    <mergeCell ref="B35:D35"/>
    <mergeCell ref="B62:J62"/>
  </mergeCells>
  <conditionalFormatting sqref="B20:C20">
    <cfRule type="expression" dxfId="12" priority="9" stopIfTrue="1">
      <formula>D20="menor que la meta"</formula>
    </cfRule>
    <cfRule type="expression" dxfId="11" priority="10" stopIfTrue="1">
      <formula>D20="mayor que la meta"</formula>
    </cfRule>
  </conditionalFormatting>
  <conditionalFormatting sqref="E23:E43">
    <cfRule type="expression" dxfId="10" priority="6" stopIfTrue="1">
      <formula>$F23=$L$3</formula>
    </cfRule>
    <cfRule type="expression" dxfId="9" priority="7" stopIfTrue="1">
      <formula>$F23=$L$4</formula>
    </cfRule>
    <cfRule type="expression" dxfId="8" priority="8" stopIfTrue="1">
      <formula>$F23=$L$5</formula>
    </cfRule>
  </conditionalFormatting>
  <conditionalFormatting sqref="D20">
    <cfRule type="cellIs" dxfId="7" priority="4" stopIfTrue="1" operator="equal">
      <formula>"menor que la meta"</formula>
    </cfRule>
    <cfRule type="cellIs" dxfId="6" priority="5" stopIfTrue="1" operator="equal">
      <formula>"mayor que la meta"</formula>
    </cfRule>
  </conditionalFormatting>
  <conditionalFormatting sqref="C23:D25 C36:D43 D26 C27 C28:D34">
    <cfRule type="expression" dxfId="5" priority="1" stopIfTrue="1">
      <formula>OR($F23=$L$3,$F23=$L$2)</formula>
    </cfRule>
    <cfRule type="expression" dxfId="4" priority="2" stopIfTrue="1">
      <formula>$F23=$L$4</formula>
    </cfRule>
    <cfRule type="expression" dxfId="3" priority="3" stopIfTrue="1">
      <formula>$F23=$L$5</formula>
    </cfRule>
  </conditionalFormatting>
  <conditionalFormatting sqref="C26">
    <cfRule type="expression" dxfId="2" priority="11" stopIfTrue="1">
      <formula>OR($F27=$L$3,$F27=$L$2)</formula>
    </cfRule>
    <cfRule type="expression" dxfId="1" priority="12" stopIfTrue="1">
      <formula>$F27=$L$4</formula>
    </cfRule>
    <cfRule type="expression" dxfId="0" priority="13" stopIfTrue="1">
      <formula>$F27=$L$5</formula>
    </cfRule>
  </conditionalFormatting>
  <dataValidations disablePrompts="1" count="3">
    <dataValidation errorStyle="information" showInputMessage="1" errorTitle="Opciones permitidas" error="Mensual_x000a_Bimensual_x000a_Trimestral_x000a_Semestral_x000a_Anual" promptTitle="Opciones sugeridas" prompt="Mensual, Bimensual, Trimestral, Semestral o Anual" sqref="J9:J10"/>
    <dataValidation showInputMessage="1" showErrorMessage="1" sqref="E20"/>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D20">
      <formula1>"mayor que la meta, menor que la meta"</formula1>
    </dataValidation>
  </dataValidations>
  <printOptions horizontalCentered="1" verticalCentered="1"/>
  <pageMargins left="0.39370078740157483" right="0.59055118110236227" top="0.98425196850393704" bottom="0.98425196850393704" header="0.51181102362204722" footer="0.51181102362204722"/>
  <pageSetup scale="51" orientation="landscape" r:id="rId1"/>
  <headerFooter scaleWithDoc="0" alignWithMargins="0">
    <oddHeader>&amp;L&amp;G</oddHeader>
    <oddFooter>&amp;L&amp;"Futura Std Book,Normal"&amp;8Código:IM-MGP-11&amp;C&amp;"Futura Std Book,Normal"&amp;8Versión 00
COPIA CONTROLADA&amp;R&amp;"Futura Std Book,Normal"&amp;8Página &amp;P de &amp;N</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J23"/>
  <sheetViews>
    <sheetView tabSelected="1" topLeftCell="A7" zoomScale="80" zoomScaleNormal="80" workbookViewId="0">
      <selection activeCell="F6" sqref="F6:F11"/>
    </sheetView>
  </sheetViews>
  <sheetFormatPr baseColWidth="10" defaultRowHeight="12.75" x14ac:dyDescent="0.2"/>
  <cols>
    <col min="1" max="1" width="3.7109375" style="77" customWidth="1"/>
    <col min="2" max="2" width="17.85546875" style="77" customWidth="1"/>
    <col min="3" max="3" width="39.42578125" style="78" customWidth="1"/>
    <col min="4" max="6" width="11.42578125" style="77"/>
    <col min="7" max="7" width="21.28515625" style="78" customWidth="1"/>
    <col min="8" max="8" width="17.28515625" style="78" customWidth="1"/>
    <col min="9" max="9" width="19" style="77" customWidth="1"/>
    <col min="10" max="10" width="29" style="78" customWidth="1"/>
    <col min="11" max="16384" width="11.42578125" style="77"/>
  </cols>
  <sheetData>
    <row r="2" spans="2:10" ht="21" customHeight="1" x14ac:dyDescent="0.2">
      <c r="B2" s="79"/>
      <c r="C2" s="174" t="s">
        <v>150</v>
      </c>
      <c r="D2" s="174"/>
      <c r="E2" s="174"/>
      <c r="F2" s="174"/>
      <c r="G2" s="174"/>
      <c r="H2" s="174"/>
      <c r="I2" s="174"/>
      <c r="J2" s="82"/>
    </row>
    <row r="3" spans="2:10" ht="21" customHeight="1" x14ac:dyDescent="0.2">
      <c r="B3" s="80"/>
      <c r="C3" s="175"/>
      <c r="D3" s="175"/>
      <c r="E3" s="175"/>
      <c r="F3" s="175"/>
      <c r="G3" s="175"/>
      <c r="H3" s="175"/>
      <c r="I3" s="175"/>
      <c r="J3" s="83"/>
    </row>
    <row r="4" spans="2:10" ht="21" customHeight="1" x14ac:dyDescent="0.2">
      <c r="B4" s="81"/>
      <c r="C4" s="176"/>
      <c r="D4" s="176"/>
      <c r="E4" s="176"/>
      <c r="F4" s="176"/>
      <c r="G4" s="176"/>
      <c r="H4" s="176"/>
      <c r="I4" s="176"/>
      <c r="J4" s="124"/>
    </row>
    <row r="5" spans="2:10" ht="45" x14ac:dyDescent="0.2">
      <c r="B5" s="87" t="s">
        <v>60</v>
      </c>
      <c r="C5" s="88" t="s">
        <v>61</v>
      </c>
      <c r="D5" s="88" t="s">
        <v>69</v>
      </c>
      <c r="E5" s="88" t="s">
        <v>78</v>
      </c>
      <c r="F5" s="88" t="s">
        <v>148</v>
      </c>
      <c r="G5" s="88" t="s">
        <v>62</v>
      </c>
      <c r="H5" s="88" t="s">
        <v>63</v>
      </c>
      <c r="I5" s="88" t="s">
        <v>70</v>
      </c>
      <c r="J5" s="86" t="s">
        <v>80</v>
      </c>
    </row>
    <row r="6" spans="2:10" ht="48.75" customHeight="1" x14ac:dyDescent="0.2">
      <c r="B6" s="98" t="s">
        <v>81</v>
      </c>
      <c r="C6" s="99" t="s">
        <v>82</v>
      </c>
      <c r="D6" s="100">
        <v>43325</v>
      </c>
      <c r="E6" s="104">
        <v>43339</v>
      </c>
      <c r="F6" s="121">
        <f>NETWORKDAYS.INTL(D6,E6,1,rango!$B$8:$B$39)</f>
        <v>10</v>
      </c>
      <c r="G6" s="101" t="s">
        <v>83</v>
      </c>
      <c r="H6" s="102" t="s">
        <v>84</v>
      </c>
      <c r="I6" s="103">
        <v>132906000</v>
      </c>
      <c r="J6" s="105"/>
    </row>
    <row r="7" spans="2:10" ht="66.75" customHeight="1" x14ac:dyDescent="0.2">
      <c r="B7" s="98" t="s">
        <v>112</v>
      </c>
      <c r="C7" s="122" t="s">
        <v>113</v>
      </c>
      <c r="D7" s="111">
        <v>43299</v>
      </c>
      <c r="E7" s="111">
        <v>43305</v>
      </c>
      <c r="F7" s="121">
        <f>NETWORKDAYS.INTL(D7,E7,1,rango!$B$8:$B$39)</f>
        <v>4</v>
      </c>
      <c r="G7" s="113" t="s">
        <v>83</v>
      </c>
      <c r="H7" s="114" t="s">
        <v>97</v>
      </c>
      <c r="I7" s="115">
        <v>130900000</v>
      </c>
      <c r="J7" s="105"/>
    </row>
    <row r="8" spans="2:10" ht="66.75" customHeight="1" x14ac:dyDescent="0.2">
      <c r="B8" s="98" t="s">
        <v>104</v>
      </c>
      <c r="C8" s="110" t="s">
        <v>105</v>
      </c>
      <c r="D8" s="100">
        <v>43299</v>
      </c>
      <c r="E8" s="111">
        <v>43305</v>
      </c>
      <c r="F8" s="121">
        <f>NETWORKDAYS.INTL(D8,E8,1,rango!$B$8:$B$39)</f>
        <v>4</v>
      </c>
      <c r="G8" s="101" t="s">
        <v>83</v>
      </c>
      <c r="H8" s="102" t="s">
        <v>97</v>
      </c>
      <c r="I8" s="103">
        <v>9103500</v>
      </c>
      <c r="J8" s="105"/>
    </row>
    <row r="9" spans="2:10" ht="66.75" customHeight="1" x14ac:dyDescent="0.2">
      <c r="B9" s="98" t="s">
        <v>106</v>
      </c>
      <c r="C9" s="110" t="s">
        <v>107</v>
      </c>
      <c r="D9" s="100">
        <v>43306</v>
      </c>
      <c r="E9" s="111">
        <v>43308</v>
      </c>
      <c r="F9" s="121">
        <f>NETWORKDAYS.INTL(D9,E9,1,rango!$B$8:$B$39)</f>
        <v>3</v>
      </c>
      <c r="G9" s="101" t="s">
        <v>83</v>
      </c>
      <c r="H9" s="102" t="s">
        <v>97</v>
      </c>
      <c r="I9" s="103">
        <v>250000000</v>
      </c>
      <c r="J9" s="105"/>
    </row>
    <row r="10" spans="2:10" ht="57" customHeight="1" x14ac:dyDescent="0.2">
      <c r="B10" s="109" t="s">
        <v>108</v>
      </c>
      <c r="C10" s="110" t="s">
        <v>109</v>
      </c>
      <c r="D10" s="100">
        <v>43307</v>
      </c>
      <c r="E10" s="111">
        <v>43308</v>
      </c>
      <c r="F10" s="121">
        <f>NETWORKDAYS.INTL(D10,E10,1,rango!$B$8:$B$39)</f>
        <v>2</v>
      </c>
      <c r="G10" s="101" t="s">
        <v>83</v>
      </c>
      <c r="H10" s="102" t="s">
        <v>97</v>
      </c>
      <c r="I10" s="103">
        <v>52617948</v>
      </c>
      <c r="J10" s="105"/>
    </row>
    <row r="11" spans="2:10" ht="57" customHeight="1" x14ac:dyDescent="0.2">
      <c r="B11" s="109" t="s">
        <v>110</v>
      </c>
      <c r="C11" s="110" t="s">
        <v>111</v>
      </c>
      <c r="D11" s="112">
        <v>43312</v>
      </c>
      <c r="E11" s="100">
        <v>43315</v>
      </c>
      <c r="F11" s="121">
        <f>NETWORKDAYS.INTL(D11,E11,1,rango!$B$8:$B$39)</f>
        <v>4</v>
      </c>
      <c r="G11" s="101" t="s">
        <v>83</v>
      </c>
      <c r="H11" s="102" t="s">
        <v>97</v>
      </c>
      <c r="I11" s="103">
        <v>850000000</v>
      </c>
      <c r="J11" s="105"/>
    </row>
    <row r="12" spans="2:10" ht="102" x14ac:dyDescent="0.2">
      <c r="B12" s="98" t="s">
        <v>85</v>
      </c>
      <c r="C12" s="110" t="s">
        <v>86</v>
      </c>
      <c r="D12" s="104"/>
      <c r="E12" s="104"/>
      <c r="F12" s="121"/>
      <c r="G12" s="101" t="s">
        <v>83</v>
      </c>
      <c r="H12" s="102" t="s">
        <v>97</v>
      </c>
      <c r="I12" s="106">
        <v>1193249252</v>
      </c>
      <c r="J12" s="107" t="s">
        <v>98</v>
      </c>
    </row>
    <row r="13" spans="2:10" ht="76.5" x14ac:dyDescent="0.2">
      <c r="B13" s="98" t="s">
        <v>87</v>
      </c>
      <c r="C13" s="110" t="s">
        <v>88</v>
      </c>
      <c r="D13" s="104"/>
      <c r="E13" s="104"/>
      <c r="F13" s="121"/>
      <c r="G13" s="101" t="s">
        <v>83</v>
      </c>
      <c r="H13" s="102" t="s">
        <v>97</v>
      </c>
      <c r="I13" s="103">
        <v>1562484000</v>
      </c>
      <c r="J13" s="108" t="s">
        <v>99</v>
      </c>
    </row>
    <row r="14" spans="2:10" ht="76.5" x14ac:dyDescent="0.2">
      <c r="B14" s="98" t="s">
        <v>89</v>
      </c>
      <c r="C14" s="110" t="s">
        <v>90</v>
      </c>
      <c r="D14" s="104"/>
      <c r="E14" s="104"/>
      <c r="F14" s="121"/>
      <c r="G14" s="101" t="s">
        <v>83</v>
      </c>
      <c r="H14" s="102" t="s">
        <v>97</v>
      </c>
      <c r="I14" s="103">
        <v>39344472</v>
      </c>
      <c r="J14" s="107" t="s">
        <v>100</v>
      </c>
    </row>
    <row r="15" spans="2:10" ht="114.75" x14ac:dyDescent="0.2">
      <c r="B15" s="98" t="s">
        <v>91</v>
      </c>
      <c r="C15" s="110" t="s">
        <v>92</v>
      </c>
      <c r="D15" s="104"/>
      <c r="E15" s="104"/>
      <c r="F15" s="121"/>
      <c r="G15" s="101" t="s">
        <v>83</v>
      </c>
      <c r="H15" s="102" t="s">
        <v>97</v>
      </c>
      <c r="I15" s="103">
        <v>750000000</v>
      </c>
      <c r="J15" s="107" t="s">
        <v>101</v>
      </c>
    </row>
    <row r="16" spans="2:10" ht="63.75" x14ac:dyDescent="0.2">
      <c r="B16" s="98" t="s">
        <v>93</v>
      </c>
      <c r="C16" s="110" t="s">
        <v>94</v>
      </c>
      <c r="D16" s="104"/>
      <c r="E16" s="104"/>
      <c r="F16" s="121"/>
      <c r="G16" s="101" t="s">
        <v>83</v>
      </c>
      <c r="H16" s="102" t="s">
        <v>97</v>
      </c>
      <c r="I16" s="103">
        <v>1520497760</v>
      </c>
      <c r="J16" s="107" t="s">
        <v>102</v>
      </c>
    </row>
    <row r="17" spans="2:10" ht="140.25" x14ac:dyDescent="0.2">
      <c r="B17" s="98" t="s">
        <v>95</v>
      </c>
      <c r="C17" s="110" t="s">
        <v>96</v>
      </c>
      <c r="D17" s="104"/>
      <c r="E17" s="104"/>
      <c r="F17" s="121"/>
      <c r="G17" s="101" t="s">
        <v>83</v>
      </c>
      <c r="H17" s="102" t="s">
        <v>97</v>
      </c>
      <c r="I17" s="103">
        <v>66323448</v>
      </c>
      <c r="J17" s="107" t="s">
        <v>103</v>
      </c>
    </row>
    <row r="18" spans="2:10" ht="15.95" customHeight="1" x14ac:dyDescent="0.2">
      <c r="B18" s="90"/>
      <c r="C18" s="91"/>
      <c r="D18" s="92"/>
      <c r="E18" s="92"/>
      <c r="F18" s="92"/>
      <c r="G18" s="94"/>
      <c r="H18" s="95"/>
      <c r="I18" s="96"/>
      <c r="J18" s="89"/>
    </row>
    <row r="19" spans="2:10" ht="15.95" customHeight="1" x14ac:dyDescent="0.2">
      <c r="B19" s="90"/>
      <c r="C19" s="91"/>
      <c r="D19" s="92"/>
      <c r="E19" s="92"/>
      <c r="F19" s="92"/>
      <c r="G19" s="94"/>
      <c r="H19" s="95"/>
      <c r="I19" s="96"/>
      <c r="J19" s="94"/>
    </row>
    <row r="20" spans="2:10" ht="15.95" customHeight="1" x14ac:dyDescent="0.2">
      <c r="B20" s="90"/>
      <c r="C20" s="91"/>
      <c r="D20" s="92"/>
      <c r="E20" s="93"/>
      <c r="F20" s="93"/>
      <c r="G20" s="94"/>
      <c r="H20" s="95"/>
      <c r="I20" s="96"/>
      <c r="J20" s="94"/>
    </row>
    <row r="21" spans="2:10" ht="15.95" customHeight="1" x14ac:dyDescent="0.2">
      <c r="B21" s="90"/>
      <c r="C21" s="97"/>
      <c r="D21" s="92"/>
      <c r="E21" s="92"/>
      <c r="F21" s="92"/>
      <c r="G21" s="94"/>
      <c r="H21" s="95"/>
      <c r="I21" s="96"/>
      <c r="J21" s="89"/>
    </row>
    <row r="22" spans="2:10" ht="15.95" customHeight="1" x14ac:dyDescent="0.2">
      <c r="B22" s="90"/>
      <c r="C22" s="97"/>
      <c r="D22" s="92"/>
      <c r="E22" s="93"/>
      <c r="F22" s="93"/>
      <c r="G22" s="94"/>
      <c r="H22" s="95"/>
      <c r="I22" s="96"/>
      <c r="J22" s="89"/>
    </row>
    <row r="23" spans="2:10" ht="15.95" customHeight="1" x14ac:dyDescent="0.2">
      <c r="B23" s="90"/>
      <c r="C23" s="97"/>
      <c r="D23" s="92"/>
      <c r="E23" s="93"/>
      <c r="F23" s="93"/>
      <c r="G23" s="94"/>
      <c r="H23" s="95"/>
      <c r="I23" s="96"/>
      <c r="J23" s="89"/>
    </row>
  </sheetData>
  <mergeCells count="1">
    <mergeCell ref="C2:I4"/>
  </mergeCells>
  <pageMargins left="0.70866141732283472" right="0.70866141732283472" top="0.74803149606299213" bottom="0.74803149606299213" header="0.31496062992125984" footer="0.31496062992125984"/>
  <pageSetup orientation="landscape" verticalDpi="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workbookViewId="0">
      <selection activeCell="C7" sqref="C7"/>
    </sheetView>
  </sheetViews>
  <sheetFormatPr baseColWidth="10" defaultColWidth="11.42578125" defaultRowHeight="15" x14ac:dyDescent="0.25"/>
  <cols>
    <col min="1" max="1" width="42.140625" style="118" bestFit="1" customWidth="1"/>
    <col min="2" max="2" width="21" style="118" customWidth="1"/>
    <col min="3" max="3" width="29.42578125" style="118" bestFit="1" customWidth="1"/>
    <col min="4" max="4" width="47.28515625" style="118" customWidth="1"/>
    <col min="5" max="5" width="28.42578125" style="118" customWidth="1"/>
    <col min="6" max="6" width="30.140625" style="118" bestFit="1" customWidth="1"/>
    <col min="7" max="16384" width="11.42578125" style="118"/>
  </cols>
  <sheetData>
    <row r="1" spans="1:5" ht="21" x14ac:dyDescent="0.35">
      <c r="A1" s="117" t="s">
        <v>114</v>
      </c>
      <c r="B1" s="117" t="s">
        <v>114</v>
      </c>
      <c r="D1" s="117" t="s">
        <v>115</v>
      </c>
      <c r="E1" s="117" t="s">
        <v>115</v>
      </c>
    </row>
    <row r="2" spans="1:5" ht="15.75" x14ac:dyDescent="0.25">
      <c r="A2" s="119" t="s">
        <v>116</v>
      </c>
      <c r="B2" s="120">
        <v>42736</v>
      </c>
      <c r="D2" s="119" t="s">
        <v>116</v>
      </c>
      <c r="E2" s="120">
        <v>43101</v>
      </c>
    </row>
    <row r="3" spans="1:5" ht="15.75" x14ac:dyDescent="0.25">
      <c r="A3" s="119" t="s">
        <v>117</v>
      </c>
      <c r="B3" s="120">
        <v>42744</v>
      </c>
      <c r="D3" s="119" t="s">
        <v>118</v>
      </c>
      <c r="E3" s="120">
        <v>43108</v>
      </c>
    </row>
    <row r="4" spans="1:5" ht="15.75" x14ac:dyDescent="0.25">
      <c r="A4" s="119" t="s">
        <v>119</v>
      </c>
      <c r="B4" s="120">
        <v>42814</v>
      </c>
      <c r="D4" s="119" t="s">
        <v>120</v>
      </c>
      <c r="E4" s="120">
        <v>43178</v>
      </c>
    </row>
    <row r="5" spans="1:5" ht="15.75" x14ac:dyDescent="0.25">
      <c r="A5" s="119" t="s">
        <v>121</v>
      </c>
      <c r="B5" s="120">
        <v>42834</v>
      </c>
      <c r="D5" s="119" t="s">
        <v>122</v>
      </c>
      <c r="E5" s="120">
        <v>43188</v>
      </c>
    </row>
    <row r="6" spans="1:5" ht="15.75" x14ac:dyDescent="0.25">
      <c r="A6" s="119" t="s">
        <v>123</v>
      </c>
      <c r="B6" s="120">
        <v>42838</v>
      </c>
      <c r="D6" s="119" t="s">
        <v>124</v>
      </c>
      <c r="E6" s="120">
        <v>43189</v>
      </c>
    </row>
    <row r="7" spans="1:5" ht="15.75" x14ac:dyDescent="0.25">
      <c r="A7" s="119" t="s">
        <v>125</v>
      </c>
      <c r="B7" s="120">
        <v>42839</v>
      </c>
      <c r="D7" s="119" t="s">
        <v>126</v>
      </c>
      <c r="E7" s="120">
        <v>43221</v>
      </c>
    </row>
    <row r="8" spans="1:5" ht="15.75" x14ac:dyDescent="0.25">
      <c r="A8" s="119" t="s">
        <v>127</v>
      </c>
      <c r="B8" s="120">
        <v>42841</v>
      </c>
      <c r="D8" s="119" t="s">
        <v>128</v>
      </c>
      <c r="E8" s="120">
        <v>43234</v>
      </c>
    </row>
    <row r="9" spans="1:5" ht="15.75" x14ac:dyDescent="0.25">
      <c r="A9" s="119" t="s">
        <v>126</v>
      </c>
      <c r="B9" s="120">
        <v>42856</v>
      </c>
      <c r="D9" s="119" t="s">
        <v>129</v>
      </c>
      <c r="E9" s="120">
        <v>43255</v>
      </c>
    </row>
    <row r="10" spans="1:5" ht="15.75" x14ac:dyDescent="0.25">
      <c r="A10" s="119" t="s">
        <v>130</v>
      </c>
      <c r="B10" s="120">
        <v>42884</v>
      </c>
      <c r="D10" s="119" t="s">
        <v>131</v>
      </c>
      <c r="E10" s="120">
        <v>43262</v>
      </c>
    </row>
    <row r="11" spans="1:5" ht="15.75" x14ac:dyDescent="0.25">
      <c r="A11" s="119" t="s">
        <v>132</v>
      </c>
      <c r="B11" s="120">
        <v>42905</v>
      </c>
      <c r="D11" s="119" t="s">
        <v>133</v>
      </c>
      <c r="E11" s="120">
        <v>43283</v>
      </c>
    </row>
    <row r="12" spans="1:5" ht="15.75" x14ac:dyDescent="0.25">
      <c r="A12" s="119" t="s">
        <v>134</v>
      </c>
      <c r="B12" s="120">
        <v>42906</v>
      </c>
      <c r="D12" s="119" t="s">
        <v>135</v>
      </c>
      <c r="E12" s="120">
        <v>43301</v>
      </c>
    </row>
    <row r="13" spans="1:5" ht="15.75" x14ac:dyDescent="0.25">
      <c r="A13" s="119" t="s">
        <v>136</v>
      </c>
      <c r="B13" s="120">
        <v>42919</v>
      </c>
      <c r="D13" s="119" t="s">
        <v>137</v>
      </c>
      <c r="E13" s="120">
        <v>43319</v>
      </c>
    </row>
    <row r="14" spans="1:5" ht="15.75" x14ac:dyDescent="0.25">
      <c r="A14" s="119" t="s">
        <v>135</v>
      </c>
      <c r="B14" s="120">
        <v>42936</v>
      </c>
      <c r="D14" s="119" t="s">
        <v>138</v>
      </c>
      <c r="E14" s="120">
        <v>43332</v>
      </c>
    </row>
    <row r="15" spans="1:5" ht="15.75" x14ac:dyDescent="0.25">
      <c r="A15" s="119" t="s">
        <v>137</v>
      </c>
      <c r="B15" s="120">
        <v>42954</v>
      </c>
      <c r="D15" s="119" t="s">
        <v>139</v>
      </c>
      <c r="E15" s="120">
        <v>43388</v>
      </c>
    </row>
    <row r="16" spans="1:5" ht="15.75" x14ac:dyDescent="0.25">
      <c r="A16" s="119" t="s">
        <v>140</v>
      </c>
      <c r="B16" s="120">
        <v>42968</v>
      </c>
      <c r="D16" s="119" t="s">
        <v>141</v>
      </c>
      <c r="E16" s="120">
        <v>43409</v>
      </c>
    </row>
    <row r="17" spans="1:5" ht="15.75" x14ac:dyDescent="0.25">
      <c r="A17" s="119" t="s">
        <v>142</v>
      </c>
      <c r="B17" s="120">
        <v>43024</v>
      </c>
      <c r="D17" s="119" t="s">
        <v>143</v>
      </c>
      <c r="E17" s="120">
        <v>43416</v>
      </c>
    </row>
    <row r="18" spans="1:5" ht="15.75" x14ac:dyDescent="0.25">
      <c r="A18" s="119" t="s">
        <v>144</v>
      </c>
      <c r="B18" s="120">
        <v>43045</v>
      </c>
      <c r="D18" s="119" t="s">
        <v>145</v>
      </c>
      <c r="E18" s="120">
        <v>43442</v>
      </c>
    </row>
    <row r="19" spans="1:5" ht="15.75" x14ac:dyDescent="0.25">
      <c r="A19" s="119" t="s">
        <v>146</v>
      </c>
      <c r="B19" s="120">
        <v>43052</v>
      </c>
      <c r="D19" s="119" t="s">
        <v>147</v>
      </c>
      <c r="E19" s="120">
        <v>43459</v>
      </c>
    </row>
    <row r="20" spans="1:5" ht="15.75" x14ac:dyDescent="0.25">
      <c r="A20" s="119" t="s">
        <v>145</v>
      </c>
      <c r="B20" s="120">
        <v>43077</v>
      </c>
    </row>
    <row r="21" spans="1:5" ht="15.75" x14ac:dyDescent="0.25">
      <c r="A21" s="119" t="s">
        <v>147</v>
      </c>
      <c r="B21" s="120">
        <v>43094</v>
      </c>
    </row>
    <row r="22" spans="1:5" ht="15.75" x14ac:dyDescent="0.25">
      <c r="A22" s="118" t="s">
        <v>116</v>
      </c>
      <c r="B22" s="120">
        <v>43101</v>
      </c>
    </row>
    <row r="23" spans="1:5" ht="15.75" x14ac:dyDescent="0.25">
      <c r="A23" s="118" t="s">
        <v>118</v>
      </c>
      <c r="B23" s="120">
        <v>43108</v>
      </c>
    </row>
    <row r="24" spans="1:5" ht="15.75" x14ac:dyDescent="0.25">
      <c r="A24" s="118" t="s">
        <v>120</v>
      </c>
      <c r="B24" s="120">
        <v>43178</v>
      </c>
    </row>
    <row r="25" spans="1:5" ht="15.75" x14ac:dyDescent="0.25">
      <c r="A25" s="118" t="s">
        <v>122</v>
      </c>
      <c r="B25" s="120">
        <v>43188</v>
      </c>
    </row>
    <row r="26" spans="1:5" ht="15.75" x14ac:dyDescent="0.25">
      <c r="A26" s="118" t="s">
        <v>124</v>
      </c>
      <c r="B26" s="120">
        <v>43189</v>
      </c>
    </row>
    <row r="27" spans="1:5" ht="15.75" x14ac:dyDescent="0.25">
      <c r="A27" s="118" t="s">
        <v>126</v>
      </c>
      <c r="B27" s="120">
        <v>43221</v>
      </c>
    </row>
    <row r="28" spans="1:5" ht="15.75" x14ac:dyDescent="0.25">
      <c r="A28" s="118" t="s">
        <v>128</v>
      </c>
      <c r="B28" s="120">
        <v>43234</v>
      </c>
    </row>
    <row r="29" spans="1:5" ht="15.75" x14ac:dyDescent="0.25">
      <c r="A29" s="118" t="s">
        <v>129</v>
      </c>
      <c r="B29" s="120">
        <v>43255</v>
      </c>
    </row>
    <row r="30" spans="1:5" ht="15.75" x14ac:dyDescent="0.25">
      <c r="A30" s="118" t="s">
        <v>131</v>
      </c>
      <c r="B30" s="120">
        <v>43262</v>
      </c>
    </row>
    <row r="31" spans="1:5" ht="15.75" x14ac:dyDescent="0.25">
      <c r="A31" s="118" t="s">
        <v>133</v>
      </c>
      <c r="B31" s="120">
        <v>43283</v>
      </c>
    </row>
    <row r="32" spans="1:5" ht="15.75" x14ac:dyDescent="0.25">
      <c r="A32" s="118" t="s">
        <v>135</v>
      </c>
      <c r="B32" s="120">
        <v>43301</v>
      </c>
    </row>
    <row r="33" spans="1:2" ht="15.75" x14ac:dyDescent="0.25">
      <c r="A33" s="118" t="s">
        <v>137</v>
      </c>
      <c r="B33" s="120">
        <v>43319</v>
      </c>
    </row>
    <row r="34" spans="1:2" ht="15.75" x14ac:dyDescent="0.25">
      <c r="A34" s="118" t="s">
        <v>138</v>
      </c>
      <c r="B34" s="120">
        <v>43332</v>
      </c>
    </row>
    <row r="35" spans="1:2" ht="15.75" x14ac:dyDescent="0.25">
      <c r="A35" s="118" t="s">
        <v>139</v>
      </c>
      <c r="B35" s="120">
        <v>43388</v>
      </c>
    </row>
    <row r="36" spans="1:2" ht="15.75" x14ac:dyDescent="0.25">
      <c r="A36" s="118" t="s">
        <v>141</v>
      </c>
      <c r="B36" s="120">
        <v>43409</v>
      </c>
    </row>
    <row r="37" spans="1:2" ht="15.75" x14ac:dyDescent="0.25">
      <c r="A37" s="118" t="s">
        <v>143</v>
      </c>
      <c r="B37" s="120">
        <v>43416</v>
      </c>
    </row>
    <row r="38" spans="1:2" ht="15.75" x14ac:dyDescent="0.25">
      <c r="A38" s="118" t="s">
        <v>145</v>
      </c>
      <c r="B38" s="120">
        <v>43442</v>
      </c>
    </row>
    <row r="39" spans="1:2" ht="15.75" x14ac:dyDescent="0.25">
      <c r="A39" s="118" t="s">
        <v>147</v>
      </c>
      <c r="B39" s="120">
        <v>43459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Ficha tecnica de indicador</vt:lpstr>
      <vt:lpstr>Ficha medición indicador</vt:lpstr>
      <vt:lpstr>soporte</vt:lpstr>
      <vt:lpstr>rango</vt:lpstr>
      <vt:lpstr>'Ficha medición indicador'!Área_de_impresión</vt:lpstr>
      <vt:lpstr>'Ficha tecnica de indicador'!Área_de_impresión</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Luz Marina Acosta Alvarez</cp:lastModifiedBy>
  <cp:lastPrinted>2018-04-10T13:42:41Z</cp:lastPrinted>
  <dcterms:created xsi:type="dcterms:W3CDTF">2007-03-27T20:35:29Z</dcterms:created>
  <dcterms:modified xsi:type="dcterms:W3CDTF">2019-02-20T20:14:22Z</dcterms:modified>
</cp:coreProperties>
</file>