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Apoyo a las Regiones\"/>
    </mc:Choice>
  </mc:AlternateContent>
  <bookViews>
    <workbookView xWindow="0" yWindow="0" windowWidth="20490" windowHeight="7155" activeTab="1"/>
  </bookViews>
  <sheets>
    <sheet name="estruct ficha tecn indicadores" sheetId="4" r:id="rId1"/>
    <sheet name="estructura medicion indicadores" sheetId="12" r:id="rId2"/>
    <sheet name="soporte medición" sheetId="14" r:id="rId3"/>
  </sheets>
  <externalReferences>
    <externalReference r:id="rId4"/>
  </externalReferences>
  <definedNames>
    <definedName name="_xlnm._FilterDatabase" localSheetId="2" hidden="1">'soporte medición'!$B$5:$L$109</definedName>
    <definedName name="_xlnm.Print_Area" localSheetId="0">'estruct ficha tecn indicadores'!$A$1:$E$15</definedName>
    <definedName name="_xlnm.Print_Area" localSheetId="1">'estructura medicion indicadores'!$A$1:$I$58</definedName>
    <definedName name="Estados">[1]Proyectos!$C$101:$C$108</definedName>
    <definedName name="linea">[1]Proyectos!#REF!</definedName>
  </definedNames>
  <calcPr calcId="152511"/>
</workbook>
</file>

<file path=xl/calcChain.xml><?xml version="1.0" encoding="utf-8"?>
<calcChain xmlns="http://schemas.openxmlformats.org/spreadsheetml/2006/main">
  <c r="B26" i="12" l="1"/>
  <c r="H8" i="12" l="1"/>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<sst xmlns="http://schemas.openxmlformats.org/spreadsheetml/2006/main" count="763" uniqueCount="359">
  <si>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</si>
  <si>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</si>
  <si>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</si>
  <si>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</si>
  <si>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</si>
  <si>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</si>
  <si>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</si>
  <si>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</si>
  <si>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</si>
  <si>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</si>
  <si>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</si>
  <si>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</si>
  <si>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</si>
  <si>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</si>
  <si>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</si>
  <si>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</si>
  <si>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</si>
  <si>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</si>
  <si>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</si>
  <si>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</si>
  <si>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</si>
  <si>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</si>
  <si>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</si>
  <si>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</si>
  <si>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</si>
  <si>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</si>
  <si>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</si>
  <si>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</si>
  <si>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</si>
  <si>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</si>
  <si>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</si>
  <si>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</si>
  <si>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</si>
  <si>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</si>
  <si>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</si>
  <si>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</si>
  <si>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</si>
  <si>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</si>
  <si>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</si>
  <si>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</si>
  <si>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</si>
  <si>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</si>
  <si>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</si>
  <si>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</si>
  <si>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</si>
  <si>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</si>
  <si>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</si>
  <si>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</si>
  <si>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</si>
  <si>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</si>
  <si>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</si>
  <si>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</si>
  <si>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</si>
  <si>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</si>
  <si>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</si>
  <si>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</si>
  <si>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</si>
  <si>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</si>
  <si>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</si>
  <si>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</si>
  <si>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</si>
  <si>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</si>
  <si>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</si>
  <si>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Gerente de Competitividad y Apoyo a las Regiones</t>
  </si>
  <si>
    <t>Acompañamiento a las Regiones</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</si>
  <si>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</si>
  <si>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Anual</t>
  </si>
  <si>
    <t>Director de Competitividad y  Apoyo a las Regiones</t>
  </si>
  <si>
    <t xml:space="preserve">Nombre Profesional </t>
  </si>
  <si>
    <t>Región que representa</t>
  </si>
  <si>
    <t xml:space="preserve">Código del proyecto
</t>
  </si>
  <si>
    <t>Proponente</t>
  </si>
  <si>
    <t xml:space="preserve">La medición corresponde al periodo de octubre 1o del año anterior al 30 de septiembre del año actual </t>
  </si>
  <si>
    <t>Nombre del Proyecto</t>
  </si>
  <si>
    <t>Observaciones</t>
  </si>
  <si>
    <t xml:space="preserve">1) Matriz de seguimiento Asesoría de Proyectos
</t>
  </si>
  <si>
    <t>Eficiencia</t>
  </si>
  <si>
    <t>Número de proyectos radicados con pertinencia en Fontur (asesorados y acompañamientoDCYAR)/Número de proyectos (asesoradosyacompañamientoDCYAR) *100</t>
  </si>
  <si>
    <t>Asesoria a los proponentes de Fontur</t>
  </si>
  <si>
    <t>Medir la eficiencia en la asesoria brindada a las regiones del país, aportantes de la contribución parafiscal, y los diferentes proponentes, en la presentación de proyectos a Fontur.</t>
  </si>
  <si>
    <t>Código</t>
  </si>
  <si>
    <t>F-MAR-04</t>
  </si>
  <si>
    <t>Versión</t>
  </si>
  <si>
    <t>00</t>
  </si>
  <si>
    <t>Vigencia</t>
  </si>
  <si>
    <t>Línea Estratégica Fontur (escoger lista desplegable)</t>
  </si>
  <si>
    <t>Fecha de radicación del proyecto en Fontur</t>
  </si>
  <si>
    <t>Fecha de aprobación del Comité Directivo</t>
  </si>
  <si>
    <t>Valor de la iniciativa del Proyecto</t>
  </si>
  <si>
    <t>Valor aprobado por el Comité Directivo</t>
  </si>
  <si>
    <t xml:space="preserve">
MATRIZ DE SEGUIMIENTO ASESORIA DE PROYECTOS A LOS PROPONENTES DE FONTUR</t>
  </si>
  <si>
    <t>Baldora Mena</t>
  </si>
  <si>
    <t>Franger Herrera</t>
  </si>
  <si>
    <t>Carlos Cadavid</t>
  </si>
  <si>
    <t>Iván Atuesta</t>
  </si>
  <si>
    <t>Oscar Gomez</t>
  </si>
  <si>
    <t>Carlos Arredondo</t>
  </si>
  <si>
    <t>Fernando Acosta</t>
  </si>
  <si>
    <t>Gloria Mena</t>
  </si>
  <si>
    <t>María Fernanda Gómez</t>
  </si>
  <si>
    <t>Caribe</t>
  </si>
  <si>
    <t>Pacífico</t>
  </si>
  <si>
    <t>Andina</t>
  </si>
  <si>
    <t>Nacional</t>
  </si>
  <si>
    <t>Orinoquía</t>
  </si>
  <si>
    <t>Amazonía</t>
  </si>
  <si>
    <t>Banco de Proyectos</t>
  </si>
  <si>
    <t>Mejoramiento de la competitividad turística</t>
  </si>
  <si>
    <t>Fortalecimiento de la promoción y el mercadeo turístico</t>
  </si>
  <si>
    <t>Infraestructura turística</t>
  </si>
  <si>
    <t>MINISTERIO DE COMERCIO, INDUSTRIA Y TURISMO</t>
  </si>
  <si>
    <t>FUNDACIÓN AVIARIO NACIONAL DE COLOMBIA</t>
  </si>
  <si>
    <t>Alcaldía de Santiago de Tolú</t>
  </si>
  <si>
    <t>Gobernación del Chocó</t>
  </si>
  <si>
    <t>ASOCIACIÓN COLOMBIANA DEL TRANSPORTE TERRESTRE AUTOMOTOR ESPECIAL - ACOLTÉS</t>
  </si>
  <si>
    <t>ALCALDIA MAYOR DE BOGOTA - INSTITUTO DISTRITAL DE TURISMO</t>
  </si>
  <si>
    <t>ASOCIACIÓN HOTELERA Y TURÍSTICA DE COLOMBIA - COTELCO CAPITULO MAGDALENA</t>
  </si>
  <si>
    <t>ASOCIACIÓN HOTELERA DE COLOMBIA - COTELCO CAPÍTULO ATLÁNTICO</t>
  </si>
  <si>
    <t>ALCALDIA DE MOMPOX</t>
  </si>
  <si>
    <t>INSTITUTO DISTRITAL DE DEPORTE Y RECREACIÓN DE CARTAGENA</t>
  </si>
  <si>
    <t>ASOCIACION DE EMPRESARIOS TURÍSTICOS DEL GOLFO DE MORROSQUILLO - ASETUR GM</t>
  </si>
  <si>
    <t>ALCALDÍA DE SAN JOSÉ DE CÚCUTA</t>
  </si>
  <si>
    <t>ASOCIACIÓN HOTELERA DE COLOMBIA - COTELCO CAPÍTULO CAUCA</t>
  </si>
  <si>
    <t>INSTITUTO DE TURISMO DE VILLAVICENCIO - ALCALDÍA DE VILLAVICENCIO</t>
  </si>
  <si>
    <t>ASOCIACIÓN PARA EL DESARROLLO DEL TRANSPORTE TERRESTRE INTERMUNICIPAL-ADITT</t>
  </si>
  <si>
    <t>ALCALDÍA DE FLORIDABLANCA, SANTANDER</t>
  </si>
  <si>
    <t>ALCALDÍA DE SANTA MARTA, MAGDALENA</t>
  </si>
  <si>
    <t>ALCALDÍA DE GUAPI, CAUCA</t>
  </si>
  <si>
    <t>GOBERNACIÓN DE SUCRE</t>
  </si>
  <si>
    <t>ALCALDÍA DE USIACURÍ, ATLÁNTICO</t>
  </si>
  <si>
    <t>INSTITUTO DE TURISMO DEL META</t>
  </si>
  <si>
    <t>GOBERNACIÓN DEL VALLE DEL CAUCA</t>
  </si>
  <si>
    <t>ALCALDÍA DE SANTIAGO DE TOLÚ, SUCRE</t>
  </si>
  <si>
    <t>FENALCO, SECCIONAL VALLE DEL CAUCA</t>
  </si>
  <si>
    <t>ALCALDÍA DE URIBIA, LA GUAJIRA</t>
  </si>
  <si>
    <t>ALCALDÍA DE ACANDÍ, CHOCÓ</t>
  </si>
  <si>
    <t>LITORAL PACÍFICO: NARIÑO Y CHOCÓ</t>
  </si>
  <si>
    <t>Asociación Hotelera y Turistica de Colombia Cotelco Capitulo Cauca</t>
  </si>
  <si>
    <t>Alcaldía de Tauramena</t>
  </si>
  <si>
    <t>ICULTUR</t>
  </si>
  <si>
    <t>Alcaldía de Ciénaga</t>
  </si>
  <si>
    <t>Alcaldía de Inzá</t>
  </si>
  <si>
    <t>Gobernación del Cauca</t>
  </si>
  <si>
    <t>Alcaldía de Necoclí</t>
  </si>
  <si>
    <t>Alcaldía de San Gil</t>
  </si>
  <si>
    <t>Gobernación del Amazonas</t>
  </si>
  <si>
    <t>Alcaldía de Puerto Carreño</t>
  </si>
  <si>
    <t>Gobernación del Guainía</t>
  </si>
  <si>
    <t>Gobernación del Putumayo</t>
  </si>
  <si>
    <t>Gobernación del Vaupés</t>
  </si>
  <si>
    <t>Cotelco 
Bogotá</t>
  </si>
  <si>
    <t>Asociación de Hostales de Colombia</t>
  </si>
  <si>
    <t>IDECUT</t>
  </si>
  <si>
    <t>Bureau de Bogotá</t>
  </si>
  <si>
    <t>Gobernación de Arauca</t>
  </si>
  <si>
    <t>Gobernación de Boyacá</t>
  </si>
  <si>
    <t>Alcaldía de Monguí</t>
  </si>
  <si>
    <t>Alcaldía de Villeta</t>
  </si>
  <si>
    <t>Alcaldía de Buenaventura</t>
  </si>
  <si>
    <t>Alcaldía de Paipa</t>
  </si>
  <si>
    <t>Alcaldia de Envigado</t>
  </si>
  <si>
    <t>Alcaldia de Guatapé</t>
  </si>
  <si>
    <t>Gobernación del Quindio</t>
  </si>
  <si>
    <t>Alcaldía de Pijao</t>
  </si>
  <si>
    <t xml:space="preserve">Alcaldía de Calarcá </t>
  </si>
  <si>
    <t>Cámara de Comercio de Sevilla - Valle del Cauca</t>
  </si>
  <si>
    <t>Gobernación de Risaralda</t>
  </si>
  <si>
    <t xml:space="preserve">Alcaldía de Marsella </t>
  </si>
  <si>
    <t>Alcaldía de Santa Rosa de Cabal</t>
  </si>
  <si>
    <t>Alcaldía de Medellin</t>
  </si>
  <si>
    <t>Alcaldía de Santa Fe de Antioquia</t>
  </si>
  <si>
    <t>Alcaldía de Jardin</t>
  </si>
  <si>
    <t xml:space="preserve">Alcaldía de Cartago </t>
  </si>
  <si>
    <t>Alcaldía de Pereira</t>
  </si>
  <si>
    <t>Alcaldía de San Agustín</t>
  </si>
  <si>
    <t>Alcaldía de Isnos</t>
  </si>
  <si>
    <t>Gobernación del Huila</t>
  </si>
  <si>
    <t>ASOCIACIÓN DE MUNICIPIOS DEL CENTRO DEL TOLIMA ASOCENTRO</t>
  </si>
  <si>
    <t>Alcaldía de Neiva</t>
  </si>
  <si>
    <t>Gobernación de Nariño</t>
  </si>
  <si>
    <t>Gobernación de Putumayo</t>
  </si>
  <si>
    <t xml:space="preserve">Alcaldía de Pasto y Corpocarnaval </t>
  </si>
  <si>
    <t>Proeventur S.A.S</t>
  </si>
  <si>
    <t>Alcaldía de Pasto</t>
  </si>
  <si>
    <t>ASOCIACION HOTELERA Y TURISTICA DE COLOMBIA - COTELCO CAPITULO CALDAS</t>
  </si>
  <si>
    <t>Alcaldía de Chinchiná</t>
  </si>
  <si>
    <t>Gobernación de Caldas</t>
  </si>
  <si>
    <t>INSTITUTO DE CULTURA Y TURISMO DE MANIZALES</t>
  </si>
  <si>
    <t>ALCALDÍA DE LA DORADA</t>
  </si>
  <si>
    <t xml:space="preserve">Alcadlía de Villamaría </t>
  </si>
  <si>
    <t>Gobernación de Caquetá</t>
  </si>
  <si>
    <t>Gobernación de Guainía</t>
  </si>
  <si>
    <t>Gobernación del Vichada</t>
  </si>
  <si>
    <t>Asobares</t>
  </si>
  <si>
    <t>FNTP-262-2017</t>
  </si>
  <si>
    <t>FNTP-280-2017</t>
  </si>
  <si>
    <t>FNTP-037-2018</t>
  </si>
  <si>
    <t>FNTP-259-2017</t>
  </si>
  <si>
    <t>FNTP-253-2017</t>
  </si>
  <si>
    <t>FNTP-066-2018</t>
  </si>
  <si>
    <t>FNTP-036-2018</t>
  </si>
  <si>
    <t>FNTP-045-2018</t>
  </si>
  <si>
    <t>FNTP-048-2018</t>
  </si>
  <si>
    <t>FNTP-049-2018</t>
  </si>
  <si>
    <t>FNTP-064-2018</t>
  </si>
  <si>
    <t>FNTP-073-2018</t>
  </si>
  <si>
    <t>FNTP-057-2018</t>
  </si>
  <si>
    <t>FNTP-020-2018</t>
  </si>
  <si>
    <t>FNTP-006-2018</t>
  </si>
  <si>
    <t>FNTP-074-2018</t>
  </si>
  <si>
    <t>FNTP-024-2018</t>
  </si>
  <si>
    <t>FNTP-027-2018</t>
  </si>
  <si>
    <t>FNTP-053-2018</t>
  </si>
  <si>
    <t>FNTP-063-2018</t>
  </si>
  <si>
    <t>FNTP-052-2018</t>
  </si>
  <si>
    <t>FNTP-017-2018</t>
  </si>
  <si>
    <t xml:space="preserve">FNTP-034-2018 </t>
  </si>
  <si>
    <t xml:space="preserve">FNTP-041-2018 </t>
  </si>
  <si>
    <t xml:space="preserve">FNTP-038-2018 </t>
  </si>
  <si>
    <t xml:space="preserve">FNTP-039-2018 </t>
  </si>
  <si>
    <t xml:space="preserve">FNTP-040-2018 </t>
  </si>
  <si>
    <t xml:space="preserve">FNTP-002-2018 </t>
  </si>
  <si>
    <t xml:space="preserve">FNTP-059-2018 </t>
  </si>
  <si>
    <t xml:space="preserve">FNTP-070-2018 </t>
  </si>
  <si>
    <t>FNTP-071-2018</t>
  </si>
  <si>
    <t>FNTP-076-2018</t>
  </si>
  <si>
    <t>FNTP-077-2018</t>
  </si>
  <si>
    <t>FNTP-079-2018</t>
  </si>
  <si>
    <t>FNTP-025-2018</t>
  </si>
  <si>
    <t>FNTP-072-2018</t>
  </si>
  <si>
    <t>FNTP-088-2018</t>
  </si>
  <si>
    <t>FNTP-075-2018</t>
  </si>
  <si>
    <t>FNTP-046-2018</t>
  </si>
  <si>
    <t>FNTP-058-2018</t>
  </si>
  <si>
    <t>FNTP-061-2018</t>
  </si>
  <si>
    <t>FNTP-067-2018</t>
  </si>
  <si>
    <t>PROMOCIÓN DE PROVIDENCIA Y SANTA CATALINA POR MEDIO DE LA PARTICIPACIÓN EN ANATO 2019 PENETRACIÓN DEL DESTINO EN DIFERETNES CIUDADES DEL PAÍS Y SEGUNDA FASE DE PLAN DE MEDIOS</t>
  </si>
  <si>
    <t>BARÚ ISLA DE AVES</t>
  </si>
  <si>
    <t>Diseño de producto turístico y ruta turística ciénaga de la Leche</t>
  </si>
  <si>
    <t>Consolidación del centro de información turística de Colombia- Citur mediante la creación e integración del sistema de información turístico regional Chocó- Situr Chocó</t>
  </si>
  <si>
    <t>CERTIFICACIÓN, MANTENIMIENTO Y RECERTIFICACIÓN DE LA NTS TS 001-1 EN EL ÁREA TURÍSTICA ESTABLECIDA EN LA CANDELARIA – BOGOTÁ</t>
  </si>
  <si>
    <t>FASE1: IMPLEMENTACIÓN DE LA NORMA TÉCNICA SECTORIAL NTS-AV 009 EN HASTA 70 EMPRESAS DE TRANSPORTE TURÍSTICO TERRESTRE AUTOMOTOR ESPECIALIZADO</t>
  </si>
  <si>
    <t>Fortalecimiento del uso turístico de las plazas de mercado del país</t>
  </si>
  <si>
    <t>PROGRAMA DE INMERSIÓN CON FORMADORES NATIVOS PARA HASTA 100 PROFESORES DE INGLÉS, PERTENECIENTES A COLEGIOS AMIGOS DEL TURISMO</t>
  </si>
  <si>
    <t>Misión Académica a México - Fusión de conocimientos tradicionales: El futuro del ecoturismo comunitario en la Bahía de Cispatá (San Antero, Córdoba)</t>
  </si>
  <si>
    <t>FORTALECIMIENTO DEL ECOTURISMO EN COLOMBIA FRENTE AL MERCADO INTERNACIONAL</t>
  </si>
  <si>
    <t>FASE 2: CERTIFICACIÓN DE LA NTS TS 001-1 Y SU MANTENIMIENTO EN CINCO DESTINOS PERTENECIENTES A LOS DOCE CORREDORES TURÍSTICOS</t>
  </si>
  <si>
    <t>Fase 1: Implementación de la NTS TS 001-1 en un área turística delimitada dentro de tres destinos turísticos de Colombia</t>
  </si>
  <si>
    <t>Fortalecimiento de la promoción de Cartagena, en el marco del evento + Cartagena</t>
  </si>
  <si>
    <t>Consolidación del centro de información turístico de Colombia- citur mediante la integración del sistema de información turística regional Bogotá D.C.- SITUR Bogotá D.C.- en línea con el plan estadístico sectorial de turismo- PEST</t>
  </si>
  <si>
    <t>1ER ENCUENTRO DE LA CADENA TURISTICA DEL CARIBE COLOMBIANO</t>
  </si>
  <si>
    <t>Fortalecimiento de Barranquilla y alrededores como destino turístico de eventos</t>
  </si>
  <si>
    <t>Divulgación y Promoción Turística del VII Festival de Jazz de Santa Cruz Mompox Bolívar</t>
  </si>
  <si>
    <t>Promoción de la oferta turística del distrito de Cartagena de indias, a través de la realización de actividades deportivas</t>
  </si>
  <si>
    <t>Promoción de destino golfo de morrosquillo y área de influencia</t>
  </si>
  <si>
    <t>Promoción nacional de San Jose de Cúcuta en el marco de la Feria de Cúcuta 2018</t>
  </si>
  <si>
    <t>Agenda Académica del XVI Congreso Gastronómico de la Ciudad de Popayán</t>
  </si>
  <si>
    <t>Promoción de la ciudad de Villavicencio como uno de los principales destinos del corredor turístico llanos</t>
  </si>
  <si>
    <t>XXIX CONGRESO NACIONAL DE TRANSPORTE Y TURISMO ADITT, UN BALANCE DE LA POLÍTICA PÚBLICA EN COLOMBIA</t>
  </si>
  <si>
    <t>PROMOCIÓN DE LA MARCA "FLORIDABLANCA CIUDAD DULCE" ENTORNO A LA FERIA DULCE DE COLOMBIA</t>
  </si>
  <si>
    <t>CAMPAÑA DESTINO TURÍSTICO DE SANTA MARTA "SANTA MARTA NATURALMENTE MÁGICA" Y SUB-CAMPAÑA DEL PRODUCTO PARQUE ARQUEOLÓGICO CIUDAD PERDIDA- TEYUNA "TERRITORIO DE TURISMO Y PAZ"</t>
  </si>
  <si>
    <t>PROMOCIÓN TURISTICA A NIVEL NACIONAL DEL MUNICIPIO DE GUAPI DEPARTAMENTO DEL CAUCA</t>
  </si>
  <si>
    <t>INVESTIGACIÓN DE MERCADO PARA LA CREACIÓN DE LA IMAGEN TURÍSTICA. A PARTIR DE LOS COMPONENTES DE NATURALEZA Y CULTURA, EN LAS SUBREGIONES GOLFO DE MORROSQUILLO Y SABANAS EN EL DEPARTAMENTO DE SUCRE</t>
  </si>
  <si>
    <t>PROMOCIÓN Y DIFUSIÓN DEL  MUNICIPIO DE USIACURÍ, ATLANTICO COMO DESTINO TURISTICO</t>
  </si>
  <si>
    <t>PROMOCIÓN TURISTICA NACIONAL DEL DEPARTAMENTO  DEL META 2018</t>
  </si>
  <si>
    <t>Construcción del Parque "La Alameda de la Salsa" como atractivo turístico del Valle del Cauca y de Colombia</t>
  </si>
  <si>
    <t>PROYECTO APOYO A LA REACTIVACION DEL FESTIVAL TURÍSTICO  SIRENATO DEL MAR COMO ESTRATEGIA PARA LA  PROMOCIÓN TURÍSTICA DEL MUNICIPIO SANTIAGO DE TOLU, SUBREGION GOLFO DE MORROSQUILLO</t>
  </si>
  <si>
    <t xml:space="preserve">Plan promocional de la campaña Viva la Moda - Viva Cali </t>
  </si>
  <si>
    <t>Promoción del destino de Uribia</t>
  </si>
  <si>
    <t>Reconocimiento y Promoción Turística: Territorio de Cultura y Biodiversidad, Acandí-Chocó</t>
  </si>
  <si>
    <t>Conoce tu Pacífico: Tumaco, Nuqui, Guapi y Bahia Solano</t>
  </si>
  <si>
    <t>Agenda Academica " El Cauca genera paz con el Turismo y la tecnología en el marco del Dia Mundial del Turismo " Turismo y Transformación Digital"</t>
  </si>
  <si>
    <t xml:space="preserve"> PROMOCIÓN DEL MUNICIPIO DE TAURAMENA EN EL DEPARTAMENTO DE CASANARE COMO DESTINO TURISTICO</t>
  </si>
  <si>
    <t>Promocionar a Bolívar como Destino Cine utilizando como principal estrategia la celebración del Festival Internacional de Cine de Cartagena de Indias 2019</t>
  </si>
  <si>
    <t>IMPLEMENTACIÓN DEL PLAN DE PROMOCIÓN TURÍSTICA COMO PUEBLO PATRIMONIO DE COLOMBIA 2018-2019 EN EL MUNICIPIO DE CIÉNAGA MAGDALENA</t>
  </si>
  <si>
    <t>Promoción y fomento Turístico para el Municipio de Inzá Cauca</t>
  </si>
  <si>
    <t>PROMOCIÓN INTERNACIONAL DEL DEPARTAMENTO DEL CAUCA COMO DESTINO TURÍSTICO</t>
  </si>
  <si>
    <t>Promoción destino Urabá, Antioqueño</t>
  </si>
  <si>
    <t>Estudio de mercados del municipio de San Gil, Santander</t>
  </si>
  <si>
    <t>Consolidación del centro de información turística de Colombia- Citur mediante la integración del sistema de información turístico regional del departamento del Amazonas- Situr Amazonas</t>
  </si>
  <si>
    <t>Consolidación del centro de información turística de Colombia- Citur mediante la creación e integración del sistema de información turística regional del departamento del Vichada - Situr Vichada</t>
  </si>
  <si>
    <t>Consolidación del centro de información turística de Colombia- Citur mediante la integración del sistema de información turística regional del departamento de Guañía - Situr Guainía</t>
  </si>
  <si>
    <t>Consolidación del centro de información turística de Colombia- Citur mediante la creación e integración del sistema de información turística regional Putumayo - Situr Putumayo</t>
  </si>
  <si>
    <t>Consolidación del centro de información turística de Colombia- Citur mediante la creación e integración del sistema de información turística regional del departamento del Vaupés - Situr Vaupés</t>
  </si>
  <si>
    <t>FOROS REGIONALES ADITT 2018</t>
  </si>
  <si>
    <t>MISIÓN INTERNACIONAL CONFERENCIA REVENUE (ROC) Y TECNOLOGÍA PARA HOTELES (HITEC)</t>
  </si>
  <si>
    <t>Estudio de Mercados del sector de Hostales y sus huéspedes en Colombia - Colombian Hostels</t>
  </si>
  <si>
    <t>Diplomado en Turismo para Docentes del Programa Colegios Amigos del Turismo</t>
  </si>
  <si>
    <t>Consolidación del Centro de Información Turística de Colombia- Citur mediante la creación e integración del Sistema de Información Turística Regional Cundinamarca- Situr Cundinamarca</t>
  </si>
  <si>
    <t>Promoción destino Cundinamarca</t>
  </si>
  <si>
    <t>Showroom Cotelco 2018</t>
  </si>
  <si>
    <t>Bogotá, capital mundial para la realización de eventos internacionales.</t>
  </si>
  <si>
    <t>Promoción Nacional del Departamento de Arauca como destino turístico 2018</t>
  </si>
  <si>
    <t>Implementar una estrategia tecnológica para la divulgación y difusión del destino turístico de Boyacá</t>
  </si>
  <si>
    <t>Señalización turística para el Centro Urbano del municipio de Monguí</t>
  </si>
  <si>
    <t>PROMOCIÓN TURÍSTICA DEL DEPARTAMENTO EXPLORA AMAZONAS FASE II</t>
  </si>
  <si>
    <t>Capacitación normas sostenibilidad en Villeta Cundinamarca</t>
  </si>
  <si>
    <t>Fortalecimiento,promocion y Mercadeo del Turismo de Buenaventura a traves del producto de avistamiento de ballenas y sus atractivos</t>
  </si>
  <si>
    <t>Señalización turística urbana del municipio de Paipa</t>
  </si>
  <si>
    <t>Adecuación de senderos ancestrales ecoturísticos de la zona el Vallado en el municipio de Envigado</t>
  </si>
  <si>
    <t>Implementacion y Certificacion de Guatape como Destino Sostenible</t>
  </si>
  <si>
    <t>Implementacion y Certificacion de la Cuenca Alta Rio Otun Quimbaya como Destino Sostenible.</t>
  </si>
  <si>
    <t>Fase III - Promoción Nacional Quindio como Destino Naturaleza y Diversión</t>
  </si>
  <si>
    <t>Adecuacion del Recinto Gastronomico y Artesal del municipio de Pijao</t>
  </si>
  <si>
    <t>Adecuacion del Mirador Turistico del Corregimiento la virginia municipio de Calarca</t>
  </si>
  <si>
    <t>Estudiio del sector  de los municpios de Caicedonia y Sevilla region nororiental  Valle del Cauca   para  definir la vocacion turisitca que permita  mejorar  la competitividad y la   economica de la region.</t>
  </si>
  <si>
    <t xml:space="preserve">Promoción Nacional Destino Risaralda </t>
  </si>
  <si>
    <t>Construcción y Adecuación del Mirador Turístico de Marsella</t>
  </si>
  <si>
    <t>Tercer Congreso Nacional de Aguas Termales  y Spa</t>
  </si>
  <si>
    <t>Implementacion y Certificacion del Centro de Medellin-  como Destino Sostenible</t>
  </si>
  <si>
    <t>fortalecimiento de la promoción turística nacional de Medellín como destino turístico vacacional y de negocios</t>
  </si>
  <si>
    <t xml:space="preserve">Promocion Nacional destino para Santa Fe de Antioquia </t>
  </si>
  <si>
    <t>Promocion Nacional destino para Jardin</t>
  </si>
  <si>
    <t>Estudios y diseños para la Construcción y Adecuación del Malecón turístico de Santa Fe de Antioquia</t>
  </si>
  <si>
    <t>Elaboracion del Plan Sectorial de Turismo de Cartago</t>
  </si>
  <si>
    <t xml:space="preserve">Promoción Nacional destino para Pereira </t>
  </si>
  <si>
    <t>PRPMOCIÓN TURÍSTICA MUNICIPIO DE SAN AGUSTÍN</t>
  </si>
  <si>
    <t>PROMOCIÓN TURÍSTICA MUNICIPIO DE ISNOS</t>
  </si>
  <si>
    <t>TALENTOS QUE CONQUISTAN FRONTERAS DEL DESTINO DEL HUILA</t>
  </si>
  <si>
    <t>PROMOCIÓN DE RUTAS MITOLÓGICAS</t>
  </si>
  <si>
    <t>Actualizar el Plan Sectorial de Turismo del municipio de Neiva 2019-2029</t>
  </si>
  <si>
    <t>Promoción nacional de Nariño como destino turístico bajo el eslogan de Nariño Donde Puedes Soñar</t>
  </si>
  <si>
    <t>Proyecto de promocion Destino Putumayo</t>
  </si>
  <si>
    <t>Promocion carnaval de negros y blancos 2019</t>
  </si>
  <si>
    <t xml:space="preserve">Promocion de Nariño como destino turistico </t>
  </si>
  <si>
    <t xml:space="preserve">Encuentro gastronomico Nacional </t>
  </si>
  <si>
    <t>I CURSO DE INGLES DIRIGIDO A GUÍAS DE TURISMO EN EL CORREDOR TURÍSTICO DEL PCC</t>
  </si>
  <si>
    <t>VII CONGRESO DE AVITURISMO "FERIA DE AVES DE SURAMERICA 2018"</t>
  </si>
  <si>
    <t>IMPLEMENTACIÓN Y CERTIFICACIÓN DEL MUNICIPIO DE CHINCHINÁ, CALDAS, COMO DESTINO TURÍSTICO SOSTENIBLE</t>
  </si>
  <si>
    <t>PUEBLEAR POR CALDAS</t>
  </si>
  <si>
    <t>PROMOCIÓN FERIA DE MANIZALES ENERO 2019</t>
  </si>
  <si>
    <t>ESTUDIOS Y DISEÑOS DE INFRAESTRUCTURA TURISTICA MIRADOR TURISTICO EN LA DORADA CALDAS</t>
  </si>
  <si>
    <t>PROMOCIÓN FIESTA VILLAMARIA CALDAS</t>
  </si>
  <si>
    <t>VIII Congreso de Ciudad Turísticas</t>
  </si>
  <si>
    <t>2da fase del plan de promoción turística para el Departamento de Caquetá</t>
  </si>
  <si>
    <t>Actualización Plan de Desarrollo Turístico - Guainía</t>
  </si>
  <si>
    <t>2da fase del plan de promoción turística para el Departamento de Vichada</t>
  </si>
  <si>
    <t>Feria EXPOBAR , Version 2018 " En la noche: Somos baile, somos música, movemos destinos</t>
  </si>
  <si>
    <t>Promoción y Divulgación Turistica para el departamento del Guainia,hacia el reconocimiento a nivel nacional como tierra de muchas aguas</t>
  </si>
  <si>
    <t>Asesoría y acompañamiento en la estructuración del proyecto en la ficha metodológica Fontur al proponente</t>
  </si>
  <si>
    <t>se apoyo en el proceso de estructuracion de la ficha metodologica y radicacion ante el MINCIT.</t>
  </si>
  <si>
    <t>Acompañamiento en la estructuracion de la ficha metodologica . Es de anotar que le valor para el municpio de Pereira es de $ 200.000.000</t>
  </si>
  <si>
    <t xml:space="preserve">Se brindó asesoria en la estructuracion de la iniciativa . La Gobernacion del Quindio radicara la iniciativa  el dia 15 de junio de 2018 ante el MINCIT </t>
  </si>
  <si>
    <t xml:space="preserve">Se brindó asesoria en la estructuracion de la iniciativa . La Gobernacion del Quindio por intermedio de la Alcaldia de Piajo   radicara el dia 27 de junio ded 2018 ante el MINCIT </t>
  </si>
  <si>
    <t xml:space="preserve">Se brindó asesoria en la estructuracion de la iniciativa .La Alcaldia de Calarca  radicara el dia 27 de junio ded 2018 ante el MINCIT </t>
  </si>
  <si>
    <t>Se brindó asesoria en la identificacion y  estructuracion de la iniciativa como nuevo proponente, según el manual de presentacion de proyectos  ante el FONTUR ,  la Camara de Comercio radicara la iniciativa el dia 13 de junio de 2018.</t>
  </si>
  <si>
    <t>Se brindó asesoria en la estructuracion de la iniciativa, se cuenta con los recursoso de cofinanciacion CDP,  el dia miercoles 13 de junio de 2018 , la Gobernacion hara radicacion  ante el MINCIT</t>
  </si>
  <si>
    <t>Se brindó asesoria en la estructuracion de la iniciativa el dia miercoles 13 de junio de 2018 , la Alcaldia de Marsella y la Gobernacion hara radicacion  ante el MINCIT</t>
  </si>
  <si>
    <t>Se brindó asesoria, revision  en la estructuracion de la iniciativa el dia miercoles 15  de junio de 2018 , la Alcaldia de Santa  Rosa  radicacion  ante el MINCIT.</t>
  </si>
  <si>
    <t>Se brindó asesoria, revision  en la estructuracion de la iniciativa el dia miercoles 15  de junio de 2018 , la Alcaldia de de Medellin hara la radicacion  ante el MINCIT. Se esta a la espera del CDP.</t>
  </si>
  <si>
    <t>Se brindó asesoria en la estructuracion de la iniciativa el dia 26  de junio de 2018 , la Alcaldia  hara radicacion  ante el MINCIT</t>
  </si>
  <si>
    <t>Se brindó asesoria en la estructuracion de la iniciativa el dia 29  de junio de 2018 , la Alcaldia  hara radicacion  ante el MINCIT</t>
  </si>
  <si>
    <t>Se brindó asesoria en la estructuracion de la iniciativa el dia 28  de junio de 2018 , la Alcaldia  hara radicacion  ante el MINCIT</t>
  </si>
  <si>
    <t>ASESORIA EN LA ESTRUCUTRACION DEL PROYECTO, MANUAL DE PROYECTOS, ACOMPAÑAMIENTO EN LA PRESENTACION INDICANDO LA DIRECCION DE RADICACION</t>
  </si>
  <si>
    <t>Como compromiso surgido en la Feria de Anato con la presencia de la Dra Mary Amalia Vasquez Murillo, Directora Calidad y Desarrollo sostenible del Turismo, esta iniciativa de proyecto la presentará el Mincit, y Asdeguias se encargará de la Formulación. Ficha entregada oficialmente el día 15 de Marzo de 2018. 
Se hace Seguimiento y  acompañamiento de la formulación y ajustes requeridos por la profesional de Competitividad  en compañia de Asdeguias.
Etapa: Aprobado
Estado: Aprobado</t>
  </si>
  <si>
    <t>Acompañamiento en la formulación de la iniciativa de Proyecto, y se hace seguimiento en los requerimientos solicitados por el profesional a cargo para socializarla y ajustarla con la Directora Ejecutiva de Cotelco Capitulo Caldas
Estapa: En formulación
Estado: En formulación</t>
  </si>
  <si>
    <t>Acompañamiento en la formulación de la iniciativa de Proyecto, y se hace seguimiento en los requerimientos solicitados por el profesional a cargo para socializarla y ajustarla con la Alcaldía de Chinchiná Caldas
Estapa: En formulación
Estado: En formulación</t>
  </si>
  <si>
    <t>Acompañamiento en la formulación de la iniciativa de Proyecto, y se hace seguimiento en los requerimientos solicitados por el profesional a cargo para socializarla y ajustarla con la Gobernación de Caldas y Cotelco Capitulo Caldas
Etapa: Aprobado
Estado: Aprobado</t>
  </si>
  <si>
    <t>Octubre de 2017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</si>
</sst>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quot;$&quot;\ * #,##0_-;\-&quot;$&quot;\ * #,##0_-;_-&quot;$&quot;\ * &quot;-&quot;_-;_-@_-"/>
    <numFmt numFmtId="165" formatCode="_-&quot;$&quot;\ * #,##0.00_-;\-&quot;$&quot;\ * #,##0.00_-;_-&quot;$&quot;\ *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quot;$&quot;\ #,##0"/>
    <numFmt numFmtId="173" formatCode="_(&quot;$&quot;\ * #,##0_);_(&quot;$&quot;\ * \(#,##0\);_(&quot;$&quot;\ * &quot;-&quot;??_);_(@_)"/>
    <numFmt numFmtId="174" formatCode="&quot;$&quot;\ #,##0_);[Red]\(&quot;$&quot;\ #,##0\)"/>
  </numFmts>
  <fonts count="33"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10"/>
      <name val="Arial"/>
      <family val="2"/>
    </font>
    <font>
      <sz val="10"/>
      <color rgb="FF000000"/>
      <name val="Futura Std Book"/>
      <family val="2"/>
    </font>
    <font>
      <sz val="9"/>
      <color theme="1"/>
      <name val="Futura Std Book"/>
      <family val="2"/>
    </font>
    <font>
      <b/>
      <sz val="10"/>
      <color theme="0"/>
      <name val="Futura Std Book"/>
      <family val="2"/>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1">
    <xf numFmtId="0" fontId="0" fillId="0" borderId="0"/>
    <xf numFmtId="43" fontId="3"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xf numFmtId="168"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cellStyleXfs>
  <cellXfs count="175">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0" fontId="10" fillId="0" borderId="0" xfId="4" applyFont="1" applyAlignment="1" applyProtection="1">
      <protection hidden="1"/>
    </xf>
    <xf numFmtId="0" fontId="11" fillId="0" borderId="0" xfId="4" applyFont="1" applyAlignment="1"/>
    <xf numFmtId="0" fontId="11" fillId="0" borderId="0" xfId="4" applyFont="1" applyAlignment="1" applyProtection="1">
      <protection hidden="1"/>
    </xf>
    <xf numFmtId="0" fontId="10" fillId="0" borderId="0" xfId="4" applyFont="1" applyAlignment="1"/>
    <xf numFmtId="0" fontId="8" fillId="0" borderId="0" xfId="4" applyFont="1" applyBorder="1" applyAlignment="1" applyProtection="1">
      <alignment horizontal="left"/>
      <protection locked="0"/>
    </xf>
    <xf numFmtId="0" fontId="13" fillId="0" borderId="0" xfId="4" applyFont="1" applyBorder="1" applyAlignment="1" applyProtection="1">
      <alignment horizontal="left"/>
      <protection locked="0"/>
    </xf>
    <xf numFmtId="0" fontId="16" fillId="6" borderId="26" xfId="4" applyFont="1" applyFill="1" applyBorder="1" applyAlignment="1" applyProtection="1">
      <alignment vertical="center" wrapText="1"/>
      <protection locked="0"/>
    </xf>
    <xf numFmtId="0" fontId="17" fillId="0" borderId="0" xfId="4" applyFont="1" applyAlignment="1" applyProtection="1">
      <alignment horizontal="center" vertical="center" wrapText="1"/>
      <protection hidden="1"/>
    </xf>
    <xf numFmtId="0" fontId="17" fillId="0" borderId="0" xfId="4" applyFont="1" applyAlignment="1" applyProtection="1">
      <protection hidden="1"/>
    </xf>
    <xf numFmtId="0" fontId="17" fillId="0" borderId="0" xfId="4" applyFont="1" applyAlignment="1">
      <alignment horizontal="center" vertical="center" wrapText="1"/>
    </xf>
    <xf numFmtId="0" fontId="17" fillId="0" borderId="0" xfId="4" applyFont="1" applyProtection="1">
      <protection hidden="1"/>
    </xf>
    <xf numFmtId="0" fontId="17" fillId="0" borderId="0" xfId="4" applyFont="1"/>
    <xf numFmtId="0" fontId="14" fillId="0" borderId="1" xfId="4" applyFont="1" applyFill="1" applyBorder="1" applyAlignment="1" applyProtection="1">
      <alignment horizontal="center" vertical="top" wrapText="1"/>
      <protection locked="0"/>
    </xf>
    <xf numFmtId="0" fontId="18" fillId="0" borderId="1" xfId="4" applyFont="1" applyFill="1" applyBorder="1" applyAlignment="1" applyProtection="1">
      <alignment horizontal="center" vertical="top" wrapText="1"/>
      <protection locked="0"/>
    </xf>
    <xf numFmtId="0" fontId="10" fillId="0" borderId="0" xfId="4" applyFont="1" applyProtection="1">
      <protection hidden="1"/>
    </xf>
    <xf numFmtId="0" fontId="10" fillId="0" borderId="0" xfId="4" applyFont="1"/>
    <xf numFmtId="0" fontId="10" fillId="0" borderId="10" xfId="4" applyFont="1" applyBorder="1" applyProtection="1">
      <protection locked="0"/>
    </xf>
    <xf numFmtId="0" fontId="10" fillId="0" borderId="11" xfId="4" applyFont="1" applyBorder="1" applyProtection="1">
      <protection locked="0"/>
    </xf>
    <xf numFmtId="0" fontId="10" fillId="0" borderId="12" xfId="4" applyFont="1" applyBorder="1" applyProtection="1">
      <protection locked="0"/>
    </xf>
    <xf numFmtId="0" fontId="10" fillId="0" borderId="16" xfId="4" applyFont="1" applyBorder="1" applyProtection="1">
      <protection locked="0"/>
    </xf>
    <xf numFmtId="0" fontId="10" fillId="0" borderId="0" xfId="4" applyFont="1" applyBorder="1" applyProtection="1">
      <protection locked="0"/>
    </xf>
    <xf numFmtId="0" fontId="10" fillId="0" borderId="17" xfId="4" applyFont="1" applyBorder="1" applyProtection="1">
      <protection locked="0"/>
    </xf>
    <xf numFmtId="0" fontId="11" fillId="0" borderId="0" xfId="4" applyFont="1" applyProtection="1">
      <protection hidden="1"/>
    </xf>
    <xf numFmtId="0" fontId="19" fillId="0" borderId="5" xfId="4" applyFont="1" applyBorder="1" applyProtection="1">
      <protection locked="0"/>
    </xf>
    <xf numFmtId="0" fontId="19" fillId="0" borderId="0" xfId="4" applyFont="1" applyBorder="1" applyProtection="1">
      <protection locked="0"/>
    </xf>
    <xf numFmtId="0" fontId="20" fillId="0" borderId="0" xfId="4" applyFont="1" applyBorder="1" applyProtection="1">
      <protection locked="0"/>
    </xf>
    <xf numFmtId="0" fontId="19" fillId="0" borderId="16" xfId="4" applyFont="1" applyBorder="1" applyAlignment="1" applyProtection="1">
      <alignment horizontal="right"/>
      <protection locked="0"/>
    </xf>
    <xf numFmtId="0" fontId="19"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8"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5" fillId="0" borderId="16" xfId="8" applyFont="1" applyBorder="1" applyAlignment="1" applyProtection="1">
      <alignment horizontal="left"/>
    </xf>
    <xf numFmtId="167" fontId="15" fillId="0" borderId="0" xfId="7" applyFont="1" applyBorder="1" applyAlignment="1" applyProtection="1">
      <alignment horizontal="left"/>
      <protection locked="0"/>
    </xf>
    <xf numFmtId="9" fontId="15" fillId="0" borderId="0" xfId="8" applyFont="1" applyBorder="1" applyAlignment="1" applyProtection="1">
      <alignment horizontal="left"/>
      <protection locked="0"/>
    </xf>
    <xf numFmtId="9" fontId="15" fillId="0" borderId="17" xfId="8" applyFont="1" applyBorder="1" applyAlignment="1" applyProtection="1">
      <alignment horizontal="left"/>
      <protection locked="0"/>
    </xf>
    <xf numFmtId="0" fontId="22" fillId="0" borderId="0" xfId="4" applyFont="1" applyProtection="1">
      <protection hidden="1"/>
    </xf>
    <xf numFmtId="171" fontId="11" fillId="0" borderId="0" xfId="7" applyNumberFormat="1" applyFont="1" applyProtection="1">
      <protection hidden="1"/>
    </xf>
    <xf numFmtId="170"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9" fontId="21" fillId="0" borderId="0" xfId="6" applyNumberFormat="1" applyFont="1" applyBorder="1" applyAlignment="1" applyProtection="1">
      <alignment horizontal="center"/>
      <protection locked="0"/>
    </xf>
    <xf numFmtId="170" fontId="8" fillId="0" borderId="0" xfId="6" applyNumberFormat="1" applyFont="1" applyBorder="1" applyAlignment="1" applyProtection="1">
      <alignment horizontal="center"/>
      <protection locked="0"/>
    </xf>
    <xf numFmtId="9" fontId="15"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0" fillId="0" borderId="0" xfId="4" applyFont="1" applyProtection="1">
      <protection locked="0"/>
    </xf>
    <xf numFmtId="0" fontId="14" fillId="7" borderId="7" xfId="4" applyFont="1" applyFill="1" applyBorder="1" applyAlignment="1">
      <alignment vertical="center" wrapText="1"/>
    </xf>
    <xf numFmtId="0" fontId="14" fillId="7" borderId="8" xfId="4" applyFont="1" applyFill="1" applyBorder="1" applyAlignment="1">
      <alignment vertical="center" wrapText="1"/>
    </xf>
    <xf numFmtId="0" fontId="14" fillId="7" borderId="1"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pplyProtection="1">
      <alignment horizontal="center" vertical="center" wrapText="1"/>
      <protection locked="0"/>
    </xf>
    <xf numFmtId="169" fontId="21" fillId="0" borderId="24" xfId="6" applyNumberFormat="1" applyFont="1" applyBorder="1" applyAlignment="1" applyProtection="1">
      <protection locked="0"/>
    </xf>
    <xf numFmtId="169" fontId="21" fillId="0" borderId="6" xfId="6" applyNumberFormat="1" applyFont="1" applyBorder="1" applyAlignment="1" applyProtection="1">
      <protection locked="0"/>
    </xf>
    <xf numFmtId="0" fontId="0" fillId="2" borderId="0" xfId="0" applyFill="1"/>
    <xf numFmtId="9" fontId="8" fillId="2" borderId="1" xfId="5" applyNumberFormat="1" applyFont="1" applyFill="1" applyBorder="1" applyAlignment="1">
      <alignment horizontal="left" vertical="center" wrapText="1"/>
    </xf>
    <xf numFmtId="0" fontId="8" fillId="0" borderId="1" xfId="5" applyFont="1" applyFill="1" applyBorder="1" applyAlignment="1">
      <alignment horizontal="left" vertical="center" wrapText="1"/>
    </xf>
    <xf numFmtId="0" fontId="25" fillId="2" borderId="0" xfId="0" applyFont="1" applyFill="1" applyAlignment="1">
      <alignment vertical="center" wrapText="1"/>
    </xf>
    <xf numFmtId="0" fontId="26" fillId="2" borderId="0" xfId="0" applyFont="1" applyFill="1" applyAlignment="1">
      <alignment vertical="center" wrapText="1"/>
    </xf>
    <xf numFmtId="0" fontId="25" fillId="2" borderId="28" xfId="0" applyFont="1" applyFill="1" applyBorder="1" applyAlignment="1">
      <alignment vertical="center" wrapText="1"/>
    </xf>
    <xf numFmtId="0" fontId="2" fillId="2" borderId="29" xfId="0" applyFont="1" applyFill="1" applyBorder="1" applyAlignment="1">
      <alignment horizontal="center"/>
    </xf>
    <xf numFmtId="0" fontId="0" fillId="2" borderId="30" xfId="0" applyFill="1" applyBorder="1"/>
    <xf numFmtId="0" fontId="25" fillId="2" borderId="31" xfId="0" applyFont="1" applyFill="1" applyBorder="1" applyAlignment="1">
      <alignment vertical="center" wrapText="1"/>
    </xf>
    <xf numFmtId="0" fontId="2" fillId="2" borderId="0" xfId="0" applyFont="1" applyFill="1" applyBorder="1" applyAlignment="1">
      <alignment horizontal="center" vertical="center"/>
    </xf>
    <xf numFmtId="49" fontId="0" fillId="2" borderId="32" xfId="0" applyNumberFormat="1" applyFill="1" applyBorder="1" applyAlignment="1">
      <alignment horizontal="left"/>
    </xf>
    <xf numFmtId="0" fontId="2" fillId="2" borderId="0" xfId="0" applyFont="1" applyFill="1" applyBorder="1" applyAlignment="1">
      <alignment horizontal="center" vertical="top"/>
    </xf>
    <xf numFmtId="15" fontId="0" fillId="2" borderId="32" xfId="0" applyNumberFormat="1" applyFill="1" applyBorder="1" applyAlignment="1">
      <alignment horizontal="left"/>
    </xf>
    <xf numFmtId="0" fontId="28" fillId="8" borderId="33" xfId="0" applyFont="1" applyFill="1" applyBorder="1" applyAlignment="1">
      <alignment horizontal="center" vertical="center" wrapText="1"/>
    </xf>
    <xf numFmtId="0" fontId="28" fillId="9" borderId="33" xfId="0" applyFont="1" applyFill="1" applyBorder="1" applyAlignment="1">
      <alignment horizontal="center" vertical="center" wrapText="1"/>
    </xf>
    <xf numFmtId="14" fontId="25" fillId="2" borderId="33"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30" fillId="0" borderId="1" xfId="0" applyFont="1" applyFill="1" applyBorder="1" applyAlignment="1">
      <alignment horizontal="center" vertical="center" wrapText="1"/>
    </xf>
    <xf numFmtId="14" fontId="26" fillId="2"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14" fontId="26" fillId="0" borderId="1" xfId="0" applyNumberFormat="1" applyFont="1" applyFill="1" applyBorder="1" applyAlignment="1">
      <alignment horizontal="center" vertical="center" wrapText="1"/>
    </xf>
    <xf numFmtId="14" fontId="26" fillId="0" borderId="1" xfId="0" applyNumberFormat="1" applyFont="1" applyBorder="1" applyAlignment="1">
      <alignment horizontal="center" vertical="center" wrapText="1"/>
    </xf>
    <xf numFmtId="14" fontId="30" fillId="0" borderId="1" xfId="0" applyNumberFormat="1" applyFont="1" applyBorder="1" applyAlignment="1">
      <alignment horizontal="center" vertical="center" wrapText="1"/>
    </xf>
    <xf numFmtId="49" fontId="26"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14" fontId="18" fillId="2" borderId="1" xfId="0" applyNumberFormat="1" applyFont="1" applyFill="1" applyBorder="1" applyAlignment="1">
      <alignment horizontal="center" vertical="center" wrapText="1"/>
    </xf>
    <xf numFmtId="172" fontId="26" fillId="2" borderId="1" xfId="0" applyNumberFormat="1" applyFont="1" applyFill="1" applyBorder="1" applyAlignment="1">
      <alignment horizontal="center" vertical="center" wrapText="1"/>
    </xf>
    <xf numFmtId="49" fontId="26" fillId="0" borderId="1" xfId="0" applyNumberFormat="1" applyFont="1" applyBorder="1" applyAlignment="1">
      <alignment horizontal="center" vertical="center" wrapText="1"/>
    </xf>
    <xf numFmtId="172" fontId="26" fillId="0" borderId="1" xfId="0" applyNumberFormat="1" applyFont="1" applyFill="1" applyBorder="1" applyAlignment="1">
      <alignment horizontal="center" vertical="center" wrapText="1"/>
    </xf>
    <xf numFmtId="173" fontId="26" fillId="0" borderId="1" xfId="9" applyNumberFormat="1" applyFont="1" applyBorder="1" applyAlignment="1">
      <alignment horizontal="center" vertical="center" wrapText="1"/>
    </xf>
    <xf numFmtId="173" fontId="26" fillId="0" borderId="1" xfId="9" applyNumberFormat="1" applyFont="1" applyFill="1" applyBorder="1" applyAlignment="1">
      <alignment horizontal="center" vertical="center" wrapText="1"/>
    </xf>
    <xf numFmtId="174" fontId="26" fillId="2" borderId="1" xfId="0" applyNumberFormat="1" applyFont="1" applyFill="1" applyBorder="1" applyAlignment="1">
      <alignment horizontal="center" vertical="center" wrapText="1"/>
    </xf>
    <xf numFmtId="174" fontId="18" fillId="2" borderId="1" xfId="0" applyNumberFormat="1" applyFont="1" applyFill="1" applyBorder="1" applyAlignment="1">
      <alignment horizontal="center" vertical="center" wrapText="1"/>
    </xf>
    <xf numFmtId="174" fontId="18" fillId="0" borderId="1" xfId="0" applyNumberFormat="1" applyFont="1" applyFill="1" applyBorder="1" applyAlignment="1">
      <alignment horizontal="center" vertical="center" wrapText="1"/>
    </xf>
    <xf numFmtId="174" fontId="2" fillId="2" borderId="1" xfId="0" applyNumberFormat="1" applyFont="1" applyFill="1" applyBorder="1" applyAlignment="1">
      <alignment horizontal="center" vertical="center"/>
    </xf>
    <xf numFmtId="164" fontId="30" fillId="0" borderId="1" xfId="10" applyFont="1" applyBorder="1" applyAlignment="1">
      <alignment horizontal="center" vertical="center" wrapText="1"/>
    </xf>
    <xf numFmtId="173" fontId="31" fillId="0" borderId="1" xfId="9" applyNumberFormat="1" applyFont="1" applyFill="1" applyBorder="1" applyAlignment="1">
      <alignment horizontal="center" vertical="center" wrapText="1"/>
    </xf>
    <xf numFmtId="0" fontId="8"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5" fillId="0" borderId="26" xfId="4" applyFont="1" applyFill="1" applyBorder="1" applyAlignment="1" applyProtection="1">
      <alignment horizontal="center" vertical="center" wrapText="1"/>
      <protection locked="0"/>
    </xf>
    <xf numFmtId="0" fontId="15" fillId="0" borderId="27" xfId="4" applyFont="1" applyFill="1" applyBorder="1" applyAlignment="1" applyProtection="1">
      <alignment horizontal="center" vertical="center" wrapText="1"/>
      <protection locked="0"/>
    </xf>
    <xf numFmtId="0" fontId="19" fillId="0" borderId="18" xfId="4" applyFont="1" applyBorder="1" applyAlignment="1" applyProtection="1">
      <alignment horizontal="right"/>
      <protection locked="0"/>
    </xf>
    <xf numFmtId="0" fontId="19" fillId="0" borderId="19" xfId="4" applyFont="1" applyBorder="1" applyAlignment="1" applyProtection="1">
      <alignment horizontal="right"/>
      <protection locked="0"/>
    </xf>
    <xf numFmtId="0" fontId="23" fillId="0" borderId="7" xfId="4" applyFont="1" applyBorder="1" applyAlignment="1" applyProtection="1">
      <alignment horizontal="center"/>
      <protection locked="0"/>
    </xf>
    <xf numFmtId="0" fontId="23" fillId="0" borderId="8" xfId="4" applyFont="1" applyBorder="1" applyAlignment="1" applyProtection="1">
      <alignment horizontal="center"/>
      <protection locked="0"/>
    </xf>
    <xf numFmtId="0" fontId="23" fillId="0" borderId="9" xfId="4" applyFont="1" applyBorder="1" applyAlignment="1" applyProtection="1">
      <alignment horizontal="center"/>
      <protection locked="0"/>
    </xf>
    <xf numFmtId="0" fontId="24" fillId="0" borderId="10" xfId="4" applyFont="1" applyBorder="1" applyAlignment="1" applyProtection="1">
      <alignment vertical="top" wrapText="1"/>
      <protection locked="0"/>
    </xf>
    <xf numFmtId="0" fontId="24" fillId="0" borderId="11" xfId="4" applyFont="1" applyBorder="1" applyAlignment="1" applyProtection="1">
      <alignment vertical="top" wrapText="1"/>
      <protection locked="0"/>
    </xf>
    <xf numFmtId="0" fontId="24" fillId="0" borderId="12" xfId="4" applyFont="1" applyBorder="1" applyAlignment="1" applyProtection="1">
      <alignment vertical="top" wrapText="1"/>
      <protection locked="0"/>
    </xf>
    <xf numFmtId="0" fontId="16" fillId="0" borderId="16" xfId="4" applyFont="1" applyBorder="1" applyAlignment="1">
      <alignment vertical="top" wrapText="1"/>
    </xf>
    <xf numFmtId="0" fontId="16" fillId="0" borderId="0" xfId="4" applyFont="1" applyBorder="1" applyAlignment="1">
      <alignment vertical="top" wrapText="1"/>
    </xf>
    <xf numFmtId="0" fontId="16" fillId="0" borderId="17" xfId="4" applyFont="1" applyBorder="1" applyAlignment="1">
      <alignment vertical="top" wrapText="1"/>
    </xf>
    <xf numFmtId="0" fontId="16" fillId="0" borderId="13" xfId="4" applyFont="1" applyBorder="1" applyAlignment="1">
      <alignment vertical="top" wrapText="1"/>
    </xf>
    <xf numFmtId="0" fontId="16" fillId="0" borderId="14" xfId="4" applyFont="1" applyBorder="1" applyAlignment="1">
      <alignment vertical="top" wrapText="1"/>
    </xf>
    <xf numFmtId="0" fontId="16" fillId="0" borderId="15" xfId="4" applyFont="1" applyBorder="1" applyAlignment="1">
      <alignment vertical="top" wrapText="1"/>
    </xf>
    <xf numFmtId="169" fontId="32" fillId="10" borderId="1" xfId="4" applyNumberFormat="1" applyFont="1" applyFill="1" applyBorder="1" applyAlignment="1" applyProtection="1">
      <alignment horizontal="center" vertical="center" wrapText="1"/>
      <protection locked="0"/>
    </xf>
    <xf numFmtId="0" fontId="32" fillId="10" borderId="1" xfId="4" applyFont="1" applyFill="1" applyBorder="1" applyAlignment="1" applyProtection="1">
      <alignment horizontal="center" vertical="center" wrapText="1"/>
      <protection locked="0"/>
    </xf>
    <xf numFmtId="0" fontId="14" fillId="7" borderId="7" xfId="4" applyFont="1" applyFill="1" applyBorder="1" applyAlignment="1">
      <alignment horizontal="left" vertical="center" wrapText="1"/>
    </xf>
    <xf numFmtId="0" fontId="14" fillId="7" borderId="8" xfId="4" applyFont="1" applyFill="1" applyBorder="1" applyAlignment="1">
      <alignment horizontal="left" vertical="center" wrapText="1"/>
    </xf>
    <xf numFmtId="0" fontId="14" fillId="7" borderId="9" xfId="4" applyFont="1" applyFill="1" applyBorder="1" applyAlignment="1">
      <alignment horizontal="left" vertical="center" wrapText="1"/>
    </xf>
    <xf numFmtId="0" fontId="14" fillId="7" borderId="1" xfId="4" applyFont="1" applyFill="1" applyBorder="1" applyAlignment="1" applyProtection="1">
      <alignment horizontal="center" vertical="center"/>
      <protection locked="0"/>
    </xf>
    <xf numFmtId="0" fontId="15" fillId="0" borderId="10" xfId="4" applyFont="1" applyFill="1" applyBorder="1" applyAlignment="1" applyProtection="1">
      <alignment horizontal="center" vertical="center" wrapText="1"/>
      <protection locked="0"/>
    </xf>
    <xf numFmtId="0" fontId="15" fillId="0" borderId="11" xfId="4" applyFont="1" applyFill="1" applyBorder="1" applyAlignment="1" applyProtection="1">
      <alignment horizontal="center" vertical="center" wrapText="1"/>
      <protection locked="0"/>
    </xf>
    <xf numFmtId="0" fontId="15" fillId="0" borderId="12" xfId="4" applyFont="1" applyFill="1" applyBorder="1" applyAlignment="1" applyProtection="1">
      <alignment horizontal="center" vertical="center" wrapText="1"/>
      <protection locked="0"/>
    </xf>
    <xf numFmtId="0" fontId="15" fillId="0" borderId="13" xfId="4" applyFont="1" applyFill="1" applyBorder="1" applyAlignment="1" applyProtection="1">
      <alignment horizontal="center" vertical="center" wrapText="1"/>
      <protection locked="0"/>
    </xf>
    <xf numFmtId="0" fontId="15" fillId="0" borderId="14" xfId="4" applyFont="1" applyFill="1" applyBorder="1" applyAlignment="1" applyProtection="1">
      <alignment horizontal="center" vertical="center" wrapText="1"/>
      <protection locked="0"/>
    </xf>
    <xf numFmtId="0" fontId="15" fillId="0" borderId="15" xfId="4" applyFont="1" applyFill="1" applyBorder="1" applyAlignment="1" applyProtection="1">
      <alignment horizontal="center" vertical="center" wrapText="1"/>
      <protection locked="0"/>
    </xf>
    <xf numFmtId="9" fontId="15" fillId="2" borderId="26" xfId="4" applyNumberFormat="1" applyFont="1" applyFill="1" applyBorder="1" applyAlignment="1" applyProtection="1">
      <alignment horizontal="center" vertical="center" wrapText="1"/>
      <protection locked="0"/>
    </xf>
    <xf numFmtId="9" fontId="15" fillId="2" borderId="27"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2" fillId="0" borderId="0" xfId="4" applyFont="1" applyAlignment="1" applyProtection="1">
      <alignment horizontal="center"/>
      <protection locked="0"/>
    </xf>
    <xf numFmtId="0" fontId="15" fillId="7" borderId="8" xfId="4" applyFont="1" applyFill="1" applyBorder="1" applyAlignment="1">
      <alignment horizontal="left" vertical="center" wrapText="1"/>
    </xf>
    <xf numFmtId="0" fontId="27" fillId="2" borderId="29" xfId="0" applyFont="1" applyFill="1" applyBorder="1" applyAlignment="1">
      <alignment horizontal="center" vertical="top" wrapText="1"/>
    </xf>
    <xf numFmtId="0" fontId="27" fillId="2" borderId="0" xfId="0" applyFont="1" applyFill="1" applyBorder="1" applyAlignment="1">
      <alignment horizontal="center" vertical="top" wrapText="1"/>
    </xf>
  </cellXfs>
  <cellStyles count="11">
    <cellStyle name="Euro" xfId="2"/>
    <cellStyle name="Millares 2" xfId="1"/>
    <cellStyle name="Millares 3" xfId="7"/>
    <cellStyle name="Millares_Prueba formato indicadores con mensaje automático" xfId="6"/>
    <cellStyle name="Moneda" xfId="9" builtinId="4"/>
    <cellStyle name="Moneda [0]" xfId="10" builtinId="7"/>
    <cellStyle name="Moneda 2" xfId="3"/>
    <cellStyle name="Normal" xfId="0" builtinId="0"/>
    <cellStyle name="Normal 2" xfId="4"/>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5">
                  <c:v>40.384615384615387</c:v>
                </c:pt>
              </c:numCache>
            </c:numRef>
          </c:val>
        </c:ser>
        <c:ser>
          <c:idx val="1"/>
          <c:order val="1"/>
          <c:tx>
            <c:strRef>
              <c:f>'estructura medicion indicadores'!$C$20</c:f>
              <c:strCache>
                <c:ptCount val="1"/>
                <c:pt idx="0">
                  <c:v>Meta</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5">
                  <c:v>60</c:v>
                </c:pt>
              </c:numCache>
            </c:numRef>
          </c:val>
        </c:ser>
        <c:dLbls>
          <c:showLegendKey val="0"/>
          <c:showVal val="0"/>
          <c:showCatName val="0"/>
          <c:showSerName val="0"/>
          <c:showPercent val="0"/>
          <c:showBubbleSize val="0"/>
        </c:dLbls>
        <c:gapWidth val="150"/>
        <c:axId val="-979671024"/>
        <c:axId val="-979666672"/>
      </c:barChart>
      <c:catAx>
        <c:axId val="-979671024"/>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979666672"/>
        <c:crosses val="autoZero"/>
        <c:auto val="1"/>
        <c:lblAlgn val="ctr"/>
        <c:lblOffset val="100"/>
        <c:noMultiLvlLbl val="0"/>
      </c:catAx>
      <c:valAx>
        <c:axId val="-979666672"/>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979671024"/>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657225</xdr:colOff>
      <xdr:row>1</xdr:row>
      <xdr:rowOff>190500</xdr:rowOff>
    </xdr:from>
    <xdr:to>
      <xdr:col>2</xdr:col>
      <xdr:colOff>828675</xdr:colOff>
      <xdr:row>2</xdr:row>
      <xdr:rowOff>76200</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381000"/>
          <a:ext cx="13239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zoomScale="90" zoomScaleNormal="90" workbookViewId="0"/>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126" t="s">
        <v>58</v>
      </c>
      <c r="C2" s="126"/>
      <c r="D2" s="127"/>
      <c r="E2" s="128"/>
    </row>
    <row r="3" spans="2:22" s="4" customFormat="1" ht="18" x14ac:dyDescent="0.3">
      <c r="B3" s="3"/>
      <c r="C3" s="3"/>
      <c r="D3" s="3"/>
      <c r="E3" s="3"/>
    </row>
    <row r="4" spans="2:22" s="5" customFormat="1" ht="85.5" customHeight="1" x14ac:dyDescent="0.2">
      <c r="B4" s="123" t="s">
        <v>62</v>
      </c>
      <c r="C4" s="123"/>
      <c r="D4" s="124" t="s">
        <v>65</v>
      </c>
      <c r="E4" s="125"/>
    </row>
    <row r="5" spans="2:22" s="7" customFormat="1" ht="23.25" customHeight="1" x14ac:dyDescent="0.2">
      <c r="B5" s="6" t="s">
        <v>0</v>
      </c>
      <c r="C5" s="129" t="s">
        <v>78</v>
      </c>
      <c r="D5" s="130"/>
      <c r="E5" s="131"/>
    </row>
    <row r="6" spans="2:22" s="7" customFormat="1" ht="56.25" customHeight="1" x14ac:dyDescent="0.2">
      <c r="B6" s="6" t="s">
        <v>1</v>
      </c>
      <c r="C6" s="129" t="s">
        <v>79</v>
      </c>
      <c r="D6" s="130"/>
      <c r="E6" s="131"/>
    </row>
    <row r="7" spans="2:22" s="7" customFormat="1" ht="104.25" customHeight="1" x14ac:dyDescent="0.2">
      <c r="B7" s="6" t="s">
        <v>57</v>
      </c>
      <c r="C7" s="8" t="s">
        <v>77</v>
      </c>
      <c r="D7" s="6" t="s">
        <v>2</v>
      </c>
      <c r="E7" s="9" t="s">
        <v>49</v>
      </c>
    </row>
    <row r="8" spans="2:22" s="7" customFormat="1" ht="50.25" customHeight="1" x14ac:dyDescent="0.2">
      <c r="B8" s="6" t="s">
        <v>53</v>
      </c>
      <c r="C8" s="10" t="s">
        <v>75</v>
      </c>
      <c r="D8" s="6" t="s">
        <v>3</v>
      </c>
      <c r="E8" s="78" t="s">
        <v>76</v>
      </c>
    </row>
    <row r="9" spans="2:22" s="12" customFormat="1" ht="31.5" customHeight="1" x14ac:dyDescent="0.2">
      <c r="B9" s="11" t="s">
        <v>54</v>
      </c>
      <c r="C9" s="9" t="s">
        <v>66</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77">
        <v>0.6</v>
      </c>
      <c r="D10" s="11" t="s">
        <v>6</v>
      </c>
      <c r="E10" s="9" t="s">
        <v>59</v>
      </c>
      <c r="F10" s="7"/>
      <c r="G10" s="7"/>
      <c r="H10" s="7"/>
      <c r="I10" s="7"/>
      <c r="J10" s="7"/>
      <c r="K10" s="7"/>
      <c r="L10" s="7"/>
      <c r="M10" s="7"/>
      <c r="N10" s="7"/>
      <c r="O10" s="7"/>
      <c r="P10" s="7"/>
      <c r="Q10" s="7"/>
      <c r="R10" s="7"/>
      <c r="S10" s="7"/>
      <c r="T10" s="7"/>
      <c r="U10" s="7"/>
      <c r="V10" s="7"/>
    </row>
    <row r="11" spans="2:22" s="12" customFormat="1" ht="45" customHeight="1" x14ac:dyDescent="0.2">
      <c r="B11" s="11" t="s">
        <v>55</v>
      </c>
      <c r="C11" s="9" t="s">
        <v>67</v>
      </c>
      <c r="D11" s="11" t="s">
        <v>51</v>
      </c>
      <c r="E11" s="9" t="s">
        <v>60</v>
      </c>
      <c r="F11" s="7"/>
      <c r="G11" s="7"/>
      <c r="H11" s="7"/>
      <c r="I11" s="7"/>
      <c r="J11" s="7"/>
      <c r="K11" s="7"/>
      <c r="L11" s="7"/>
      <c r="M11" s="7"/>
      <c r="N11" s="7"/>
      <c r="O11" s="7"/>
      <c r="P11" s="7"/>
      <c r="Q11" s="7"/>
      <c r="R11" s="7"/>
      <c r="S11" s="7"/>
      <c r="T11" s="7"/>
      <c r="U11" s="7"/>
      <c r="V11" s="7"/>
    </row>
    <row r="12" spans="2:22" s="12" customFormat="1" ht="18.75" customHeight="1" x14ac:dyDescent="0.2">
      <c r="B12" s="132" t="s">
        <v>7</v>
      </c>
      <c r="C12" s="133"/>
      <c r="D12" s="133"/>
      <c r="E12" s="134"/>
      <c r="F12" s="7"/>
      <c r="G12" s="7"/>
      <c r="H12" s="7"/>
      <c r="I12" s="7"/>
      <c r="J12" s="7"/>
      <c r="K12" s="7"/>
      <c r="L12" s="7"/>
      <c r="M12" s="7"/>
      <c r="N12" s="7"/>
      <c r="O12" s="7"/>
      <c r="P12" s="7"/>
      <c r="Q12" s="7"/>
      <c r="R12" s="7"/>
      <c r="S12" s="7"/>
      <c r="T12" s="7"/>
      <c r="U12" s="7"/>
      <c r="V12" s="7"/>
    </row>
    <row r="13" spans="2:22" s="12" customFormat="1" ht="25.5" customHeight="1" x14ac:dyDescent="0.2">
      <c r="B13" s="11" t="s">
        <v>52</v>
      </c>
      <c r="C13" s="135" t="s">
        <v>63</v>
      </c>
      <c r="D13" s="135"/>
      <c r="E13" s="135"/>
      <c r="F13" s="7"/>
      <c r="G13" s="7"/>
      <c r="H13" s="7"/>
      <c r="I13" s="7"/>
      <c r="J13" s="7"/>
      <c r="K13" s="7"/>
      <c r="L13" s="7"/>
      <c r="M13" s="7"/>
      <c r="N13" s="7"/>
      <c r="O13" s="7"/>
      <c r="P13" s="7"/>
      <c r="Q13" s="7"/>
      <c r="R13" s="7"/>
      <c r="S13" s="7"/>
      <c r="T13" s="7"/>
      <c r="U13" s="7"/>
      <c r="V13" s="7"/>
    </row>
    <row r="14" spans="2:22" s="12" customFormat="1" ht="37.5" customHeight="1" x14ac:dyDescent="0.2">
      <c r="B14" s="11" t="s">
        <v>56</v>
      </c>
      <c r="C14" s="135" t="s">
        <v>61</v>
      </c>
      <c r="D14" s="135"/>
      <c r="E14" s="135"/>
      <c r="F14" s="7"/>
      <c r="G14" s="7"/>
      <c r="H14" s="7"/>
      <c r="I14" s="7"/>
      <c r="J14" s="7"/>
      <c r="K14" s="7"/>
      <c r="L14" s="7"/>
      <c r="M14" s="7"/>
      <c r="N14" s="7"/>
      <c r="O14" s="7"/>
      <c r="P14" s="7"/>
      <c r="Q14" s="7"/>
      <c r="R14" s="7"/>
      <c r="S14" s="7"/>
      <c r="T14" s="7"/>
      <c r="U14" s="7"/>
      <c r="V14" s="7"/>
    </row>
    <row r="15" spans="2:22" s="12" customFormat="1" ht="29.25" customHeight="1" x14ac:dyDescent="0.2">
      <c r="B15" s="11" t="s">
        <v>8</v>
      </c>
      <c r="C15" s="122" t="s">
        <v>72</v>
      </c>
      <c r="D15" s="122"/>
      <c r="E15" s="122"/>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I-DCAR-02&amp;C&amp;"Futura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topLeftCell="A35" zoomScaleNormal="100" zoomScaleSheetLayoutView="90" zoomScalePageLayoutView="85" workbookViewId="0">
      <selection activeCell="E22" sqref="E22"/>
    </sheetView>
  </sheetViews>
  <sheetFormatPr baseColWidth="10" defaultRowHeight="19.5" x14ac:dyDescent="0.35"/>
  <cols>
    <col min="1" max="3" width="20.7109375" style="28" customWidth="1"/>
    <col min="4" max="4" width="20.7109375" style="28" hidden="1" customWidth="1"/>
    <col min="5" max="8" width="20.7109375" style="28" customWidth="1"/>
    <col min="9" max="9" width="31.28515625" style="28" customWidth="1"/>
    <col min="10" max="10" width="11.42578125" style="27"/>
    <col min="11" max="11" width="30.85546875" style="35" hidden="1" customWidth="1"/>
    <col min="12" max="12" width="0" style="28" hidden="1" customWidth="1"/>
    <col min="13" max="16384" width="11.42578125" style="28"/>
  </cols>
  <sheetData>
    <row r="1" spans="1:12" s="16" customFormat="1" x14ac:dyDescent="0.35">
      <c r="A1" s="170" t="s">
        <v>11</v>
      </c>
      <c r="B1" s="170"/>
      <c r="C1" s="170"/>
      <c r="D1" s="170"/>
      <c r="E1" s="170"/>
      <c r="F1" s="170"/>
      <c r="G1" s="170"/>
      <c r="H1" s="170"/>
      <c r="I1" s="170"/>
      <c r="J1" s="13"/>
      <c r="K1" s="14" t="s">
        <v>50</v>
      </c>
      <c r="L1" s="15"/>
    </row>
    <row r="2" spans="1:12" s="16" customFormat="1" ht="30.75" hidden="1" x14ac:dyDescent="0.55000000000000004">
      <c r="A2" s="171"/>
      <c r="B2" s="171"/>
      <c r="C2" s="171"/>
      <c r="D2" s="171"/>
      <c r="E2" s="171"/>
      <c r="F2" s="171"/>
      <c r="G2" s="171"/>
      <c r="H2" s="171"/>
      <c r="I2" s="171"/>
      <c r="J2" s="13"/>
      <c r="K2" s="15" t="s">
        <v>48</v>
      </c>
      <c r="L2" s="15"/>
    </row>
    <row r="3" spans="1:12" s="16" customFormat="1" ht="30.75" hidden="1" x14ac:dyDescent="0.55000000000000004">
      <c r="A3" s="171"/>
      <c r="B3" s="171"/>
      <c r="C3" s="171"/>
      <c r="D3" s="171"/>
      <c r="E3" s="171"/>
      <c r="F3" s="171"/>
      <c r="G3" s="171"/>
      <c r="H3" s="171"/>
      <c r="I3" s="171"/>
      <c r="J3" s="13"/>
      <c r="K3" s="15" t="s">
        <v>47</v>
      </c>
      <c r="L3" s="15"/>
    </row>
    <row r="4" spans="1:12" s="16" customFormat="1" ht="30.75" hidden="1" x14ac:dyDescent="0.55000000000000004">
      <c r="A4" s="171"/>
      <c r="B4" s="171"/>
      <c r="C4" s="171"/>
      <c r="D4" s="171"/>
      <c r="E4" s="171"/>
      <c r="F4" s="171"/>
      <c r="G4" s="171"/>
      <c r="H4" s="171"/>
      <c r="I4" s="171"/>
      <c r="J4" s="13"/>
      <c r="K4" s="15" t="s">
        <v>46</v>
      </c>
      <c r="L4" s="15"/>
    </row>
    <row r="5" spans="1:12" s="16" customFormat="1" x14ac:dyDescent="0.35">
      <c r="A5" s="17"/>
      <c r="B5" s="18"/>
      <c r="C5" s="18"/>
      <c r="D5" s="18"/>
      <c r="E5" s="18"/>
      <c r="F5" s="18"/>
      <c r="G5" s="18"/>
      <c r="H5" s="18"/>
      <c r="I5" s="18"/>
      <c r="J5" s="13"/>
      <c r="K5" s="15" t="s">
        <v>38</v>
      </c>
    </row>
    <row r="6" spans="1:12" s="22" customFormat="1" ht="31.5" customHeight="1" x14ac:dyDescent="0.3">
      <c r="A6" s="69" t="s">
        <v>9</v>
      </c>
      <c r="B6" s="172" t="s">
        <v>64</v>
      </c>
      <c r="C6" s="172"/>
      <c r="D6" s="70"/>
      <c r="E6" s="161" t="s">
        <v>12</v>
      </c>
      <c r="F6" s="161"/>
      <c r="G6" s="161"/>
      <c r="H6" s="73" t="s">
        <v>13</v>
      </c>
      <c r="I6" s="19" t="s">
        <v>358</v>
      </c>
      <c r="J6" s="20"/>
      <c r="K6" s="21" t="s">
        <v>45</v>
      </c>
    </row>
    <row r="7" spans="1:12" s="24" customFormat="1" ht="31.5" customHeight="1" x14ac:dyDescent="0.3">
      <c r="A7" s="158" t="s">
        <v>14</v>
      </c>
      <c r="B7" s="159"/>
      <c r="C7" s="160"/>
      <c r="D7" s="71"/>
      <c r="E7" s="161" t="s">
        <v>15</v>
      </c>
      <c r="F7" s="161"/>
      <c r="G7" s="71" t="s">
        <v>16</v>
      </c>
      <c r="H7" s="71" t="s">
        <v>17</v>
      </c>
      <c r="I7" s="72" t="s">
        <v>18</v>
      </c>
      <c r="J7" s="23"/>
      <c r="K7" s="23"/>
    </row>
    <row r="8" spans="1:12" s="24" customFormat="1" ht="20.100000000000001" customHeight="1" x14ac:dyDescent="0.3">
      <c r="A8" s="162" t="s">
        <v>78</v>
      </c>
      <c r="B8" s="163"/>
      <c r="C8" s="164"/>
      <c r="D8" s="25"/>
      <c r="E8" s="162" t="str">
        <f>+'estruct ficha tecn indicadores'!C7</f>
        <v>Número de proyectos radicados con pertinencia en Fontur (asesorados y acompañamientoDCYAR)/Número de proyectos (asesoradosyacompañamientoDCYAR) *100</v>
      </c>
      <c r="F8" s="163"/>
      <c r="G8" s="168">
        <v>0.6</v>
      </c>
      <c r="H8" s="156">
        <f>+B26</f>
        <v>40.384615384615387</v>
      </c>
      <c r="I8" s="140" t="s">
        <v>66</v>
      </c>
      <c r="J8" s="23"/>
      <c r="K8" s="21"/>
    </row>
    <row r="9" spans="1:12" ht="51" customHeight="1" x14ac:dyDescent="0.35">
      <c r="A9" s="165"/>
      <c r="B9" s="166"/>
      <c r="C9" s="167"/>
      <c r="D9" s="26"/>
      <c r="E9" s="165"/>
      <c r="F9" s="166"/>
      <c r="G9" s="169"/>
      <c r="H9" s="157"/>
      <c r="I9" s="141"/>
      <c r="K9" s="15"/>
      <c r="L9" s="13"/>
    </row>
    <row r="10" spans="1:12" x14ac:dyDescent="0.35">
      <c r="A10" s="29"/>
      <c r="B10" s="30"/>
      <c r="C10" s="30"/>
      <c r="D10" s="30"/>
      <c r="E10" s="30"/>
      <c r="F10" s="30"/>
      <c r="G10" s="30"/>
      <c r="H10" s="30"/>
      <c r="I10" s="31"/>
      <c r="K10" s="14"/>
      <c r="L10" s="13"/>
    </row>
    <row r="11" spans="1:12" hidden="1" x14ac:dyDescent="0.35">
      <c r="A11" s="32"/>
      <c r="B11" s="33"/>
      <c r="C11" s="33"/>
      <c r="D11" s="33"/>
      <c r="E11" s="33"/>
      <c r="F11" s="33"/>
      <c r="G11" s="33"/>
      <c r="H11" s="33"/>
      <c r="I11" s="34"/>
      <c r="K11" s="14"/>
      <c r="L11" s="13"/>
    </row>
    <row r="12" spans="1:12" hidden="1" x14ac:dyDescent="0.35">
      <c r="A12" s="32"/>
      <c r="B12" s="33"/>
      <c r="C12" s="33"/>
      <c r="D12" s="33"/>
      <c r="E12" s="33"/>
      <c r="F12" s="33"/>
      <c r="G12" s="33"/>
      <c r="H12" s="33"/>
      <c r="I12" s="34"/>
      <c r="K12" s="14"/>
      <c r="L12" s="13"/>
    </row>
    <row r="13" spans="1:12" hidden="1" x14ac:dyDescent="0.35">
      <c r="A13" s="32"/>
      <c r="B13" s="33"/>
      <c r="C13" s="33"/>
      <c r="D13" s="33"/>
      <c r="E13" s="33"/>
      <c r="F13" s="33"/>
      <c r="G13" s="33"/>
      <c r="H13" s="33"/>
      <c r="I13" s="34"/>
      <c r="K13" s="14"/>
      <c r="L13" s="13"/>
    </row>
    <row r="14" spans="1:12" hidden="1" x14ac:dyDescent="0.35">
      <c r="A14" s="32"/>
      <c r="B14" s="33"/>
      <c r="C14" s="33"/>
      <c r="D14" s="33"/>
      <c r="E14" s="33"/>
      <c r="F14" s="33"/>
      <c r="G14" s="33"/>
      <c r="H14" s="33"/>
      <c r="I14" s="34"/>
    </row>
    <row r="15" spans="1:12" hidden="1" x14ac:dyDescent="0.35">
      <c r="A15" s="142" t="s">
        <v>19</v>
      </c>
      <c r="B15" s="143"/>
      <c r="C15" s="36" t="s">
        <v>20</v>
      </c>
      <c r="D15" s="37"/>
      <c r="E15" s="38" t="s">
        <v>21</v>
      </c>
      <c r="F15" s="33"/>
      <c r="G15" s="33"/>
      <c r="H15" s="33"/>
      <c r="I15" s="34"/>
    </row>
    <row r="16" spans="1:12" hidden="1" x14ac:dyDescent="0.35">
      <c r="A16" s="39"/>
      <c r="B16" s="40"/>
      <c r="C16" s="37"/>
      <c r="D16" s="37"/>
      <c r="E16" s="38"/>
      <c r="F16" s="33"/>
      <c r="G16" s="33"/>
      <c r="H16" s="33"/>
      <c r="I16" s="34"/>
    </row>
    <row r="17" spans="1:11" x14ac:dyDescent="0.35">
      <c r="A17" s="39"/>
      <c r="B17" s="40"/>
      <c r="C17" s="37"/>
      <c r="D17" s="37"/>
      <c r="E17" s="38"/>
      <c r="F17" s="33"/>
      <c r="G17" s="33"/>
      <c r="H17" s="33"/>
      <c r="I17" s="34"/>
    </row>
    <row r="18" spans="1:11" x14ac:dyDescent="0.35">
      <c r="A18" s="39"/>
      <c r="B18" s="40"/>
      <c r="C18" s="37"/>
      <c r="D18" s="37"/>
      <c r="E18" s="38"/>
      <c r="F18" s="33"/>
      <c r="G18" s="33"/>
      <c r="H18" s="33"/>
      <c r="I18" s="34"/>
    </row>
    <row r="19" spans="1:11" x14ac:dyDescent="0.35">
      <c r="A19" s="32"/>
      <c r="B19" s="33"/>
      <c r="C19" s="33"/>
      <c r="D19" s="33"/>
      <c r="E19" s="33"/>
      <c r="F19" s="33"/>
      <c r="G19" s="33"/>
      <c r="H19" s="33"/>
      <c r="I19" s="34"/>
    </row>
    <row r="20" spans="1:11" x14ac:dyDescent="0.35">
      <c r="A20" s="41" t="s">
        <v>22</v>
      </c>
      <c r="B20" s="42" t="s">
        <v>23</v>
      </c>
      <c r="C20" s="43" t="s">
        <v>16</v>
      </c>
      <c r="D20" s="44"/>
      <c r="E20" s="44"/>
      <c r="F20" s="44"/>
      <c r="G20" s="33"/>
      <c r="H20" s="33"/>
      <c r="I20" s="34"/>
    </row>
    <row r="21" spans="1:11" x14ac:dyDescent="0.35">
      <c r="A21" s="45" t="s">
        <v>24</v>
      </c>
      <c r="B21" s="74"/>
      <c r="C21" s="75"/>
      <c r="D21" s="46" t="e">
        <f>+B21/C21</f>
        <v>#DIV/0!</v>
      </c>
      <c r="E21" s="47"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8"/>
      <c r="G21" s="48"/>
      <c r="H21" s="49"/>
      <c r="I21" s="50"/>
      <c r="J21" s="51"/>
      <c r="K21" s="52" t="e">
        <f>+B21/C21</f>
        <v>#DIV/0!</v>
      </c>
    </row>
    <row r="22" spans="1:11" x14ac:dyDescent="0.35">
      <c r="A22" s="45" t="s">
        <v>25</v>
      </c>
      <c r="B22" s="74"/>
      <c r="C22" s="75"/>
      <c r="D22" s="53" t="e">
        <f>+B22/C22</f>
        <v>#DIV/0!</v>
      </c>
      <c r="E22" s="47"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49"/>
      <c r="G22" s="49"/>
      <c r="H22" s="49"/>
      <c r="I22" s="50"/>
      <c r="J22" s="51"/>
      <c r="K22" s="52" t="e">
        <f t="shared" ref="K22:K32" si="1">+B22/C22</f>
        <v>#DIV/0!</v>
      </c>
    </row>
    <row r="23" spans="1:11" x14ac:dyDescent="0.35">
      <c r="A23" s="45" t="s">
        <v>26</v>
      </c>
      <c r="B23" s="74"/>
      <c r="C23" s="75"/>
      <c r="D23" s="53" t="e">
        <f t="shared" ref="D23:D32" si="2">+B23/C23</f>
        <v>#DIV/0!</v>
      </c>
      <c r="E23" s="47" t="str">
        <f t="shared" si="0"/>
        <v>La meta es 0, especifique en el ANALISIS DE DATOS el resultado de la medición con respecto a la meta programada</v>
      </c>
      <c r="F23" s="49"/>
      <c r="G23" s="49"/>
      <c r="H23" s="49"/>
      <c r="I23" s="50"/>
      <c r="J23" s="51"/>
      <c r="K23" s="52" t="e">
        <f t="shared" si="1"/>
        <v>#DIV/0!</v>
      </c>
    </row>
    <row r="24" spans="1:11" x14ac:dyDescent="0.35">
      <c r="A24" s="45" t="s">
        <v>27</v>
      </c>
      <c r="B24" s="74"/>
      <c r="C24" s="75"/>
      <c r="D24" s="53" t="e">
        <f t="shared" si="2"/>
        <v>#DIV/0!</v>
      </c>
      <c r="E24" s="47" t="str">
        <f t="shared" si="0"/>
        <v>La meta es 0, especifique en el ANALISIS DE DATOS el resultado de la medición con respecto a la meta programada</v>
      </c>
      <c r="F24" s="49"/>
      <c r="G24" s="49"/>
      <c r="H24" s="49"/>
      <c r="I24" s="50"/>
      <c r="J24" s="51"/>
      <c r="K24" s="52" t="e">
        <f t="shared" si="1"/>
        <v>#DIV/0!</v>
      </c>
    </row>
    <row r="25" spans="1:11" x14ac:dyDescent="0.35">
      <c r="A25" s="45" t="s">
        <v>28</v>
      </c>
      <c r="B25" s="74"/>
      <c r="C25" s="75"/>
      <c r="D25" s="53" t="e">
        <f t="shared" si="2"/>
        <v>#DIV/0!</v>
      </c>
      <c r="E25" s="47" t="str">
        <f t="shared" si="0"/>
        <v>La meta es 0, especifique en el ANALISIS DE DATOS el resultado de la medición con respecto a la meta programada</v>
      </c>
      <c r="F25" s="49"/>
      <c r="G25" s="49"/>
      <c r="H25" s="49"/>
      <c r="I25" s="50"/>
      <c r="J25" s="51"/>
      <c r="K25" s="52" t="e">
        <f t="shared" si="1"/>
        <v>#DIV/0!</v>
      </c>
    </row>
    <row r="26" spans="1:11" x14ac:dyDescent="0.35">
      <c r="A26" s="45" t="s">
        <v>29</v>
      </c>
      <c r="B26" s="74">
        <f>+(42*100)/104</f>
        <v>40.384615384615387</v>
      </c>
      <c r="C26" s="75">
        <v>60</v>
      </c>
      <c r="D26" s="53">
        <f t="shared" si="2"/>
        <v>0.67307692307692313</v>
      </c>
      <c r="E26" s="47" t="str">
        <f t="shared" si="0"/>
        <v>Advertencia: No se cumplió la meta esperada para el periodo.</v>
      </c>
      <c r="F26" s="49"/>
      <c r="G26" s="49"/>
      <c r="H26" s="49"/>
      <c r="I26" s="50"/>
      <c r="J26" s="51"/>
      <c r="K26" s="52">
        <f t="shared" si="1"/>
        <v>0.67307692307692313</v>
      </c>
    </row>
    <row r="27" spans="1:11" x14ac:dyDescent="0.35">
      <c r="A27" s="45" t="s">
        <v>30</v>
      </c>
      <c r="B27" s="74"/>
      <c r="C27" s="75"/>
      <c r="D27" s="53" t="e">
        <f t="shared" si="2"/>
        <v>#DIV/0!</v>
      </c>
      <c r="E27" s="47" t="str">
        <f t="shared" si="0"/>
        <v>La meta es 0, especifique en el ANALISIS DE DATOS el resultado de la medición con respecto a la meta programada</v>
      </c>
      <c r="F27" s="49"/>
      <c r="G27" s="49"/>
      <c r="H27" s="49"/>
      <c r="I27" s="50"/>
      <c r="J27" s="51"/>
      <c r="K27" s="52" t="e">
        <f t="shared" si="1"/>
        <v>#DIV/0!</v>
      </c>
    </row>
    <row r="28" spans="1:11" x14ac:dyDescent="0.35">
      <c r="A28" s="45" t="s">
        <v>31</v>
      </c>
      <c r="B28" s="74"/>
      <c r="C28" s="75"/>
      <c r="D28" s="53" t="e">
        <f t="shared" si="2"/>
        <v>#DIV/0!</v>
      </c>
      <c r="E28" s="47" t="str">
        <f t="shared" si="0"/>
        <v>La meta es 0, especifique en el ANALISIS DE DATOS el resultado de la medición con respecto a la meta programada</v>
      </c>
      <c r="F28" s="49"/>
      <c r="G28" s="49"/>
      <c r="H28" s="49"/>
      <c r="I28" s="50"/>
      <c r="J28" s="51"/>
      <c r="K28" s="52" t="e">
        <f t="shared" si="1"/>
        <v>#DIV/0!</v>
      </c>
    </row>
    <row r="29" spans="1:11" x14ac:dyDescent="0.35">
      <c r="A29" s="45" t="s">
        <v>32</v>
      </c>
      <c r="B29" s="74"/>
      <c r="C29" s="75"/>
      <c r="D29" s="53" t="e">
        <f t="shared" si="2"/>
        <v>#DIV/0!</v>
      </c>
      <c r="E29" s="47" t="str">
        <f t="shared" si="0"/>
        <v>La meta es 0, especifique en el ANALISIS DE DATOS el resultado de la medición con respecto a la meta programada</v>
      </c>
      <c r="F29" s="49"/>
      <c r="G29" s="49"/>
      <c r="H29" s="49"/>
      <c r="I29" s="50"/>
      <c r="J29" s="51"/>
      <c r="K29" s="52" t="e">
        <f t="shared" si="1"/>
        <v>#DIV/0!</v>
      </c>
    </row>
    <row r="30" spans="1:11" x14ac:dyDescent="0.35">
      <c r="A30" s="45" t="s">
        <v>33</v>
      </c>
      <c r="B30" s="74"/>
      <c r="C30" s="75"/>
      <c r="D30" s="53" t="e">
        <f t="shared" si="2"/>
        <v>#DIV/0!</v>
      </c>
      <c r="E30" s="47" t="str">
        <f t="shared" si="0"/>
        <v>La meta es 0, especifique en el ANALISIS DE DATOS el resultado de la medición con respecto a la meta programada</v>
      </c>
      <c r="F30" s="49"/>
      <c r="G30" s="49"/>
      <c r="H30" s="49"/>
      <c r="I30" s="50"/>
      <c r="J30" s="51"/>
      <c r="K30" s="52" t="e">
        <f t="shared" si="1"/>
        <v>#DIV/0!</v>
      </c>
    </row>
    <row r="31" spans="1:11" x14ac:dyDescent="0.35">
      <c r="A31" s="45" t="s">
        <v>34</v>
      </c>
      <c r="B31" s="74"/>
      <c r="C31" s="75"/>
      <c r="D31" s="53" t="e">
        <f t="shared" si="2"/>
        <v>#DIV/0!</v>
      </c>
      <c r="E31" s="47" t="str">
        <f t="shared" si="0"/>
        <v>La meta es 0, especifique en el ANALISIS DE DATOS el resultado de la medición con respecto a la meta programada</v>
      </c>
      <c r="F31" s="49"/>
      <c r="G31" s="49"/>
      <c r="H31" s="49"/>
      <c r="I31" s="50"/>
      <c r="J31" s="51"/>
      <c r="K31" s="52" t="e">
        <f t="shared" si="1"/>
        <v>#DIV/0!</v>
      </c>
    </row>
    <row r="32" spans="1:11" x14ac:dyDescent="0.35">
      <c r="A32" s="54" t="s">
        <v>35</v>
      </c>
      <c r="B32" s="74"/>
      <c r="C32" s="75"/>
      <c r="D32" s="53" t="e">
        <f t="shared" si="2"/>
        <v>#DIV/0!</v>
      </c>
      <c r="E32" s="47" t="str">
        <f t="shared" si="0"/>
        <v>La meta es 0, especifique en el ANALISIS DE DATOS el resultado de la medición con respecto a la meta programada</v>
      </c>
      <c r="F32" s="49"/>
      <c r="G32" s="49"/>
      <c r="H32" s="49"/>
      <c r="I32" s="50"/>
      <c r="J32" s="51"/>
      <c r="K32" s="52" t="e">
        <f t="shared" si="1"/>
        <v>#DIV/0!</v>
      </c>
    </row>
    <row r="33" spans="1:11" x14ac:dyDescent="0.35">
      <c r="A33" s="55"/>
      <c r="B33" s="56"/>
      <c r="C33" s="56"/>
      <c r="D33" s="57"/>
      <c r="E33" s="58"/>
      <c r="F33" s="49"/>
      <c r="G33" s="49"/>
      <c r="H33" s="49"/>
      <c r="I33" s="50"/>
      <c r="J33" s="51"/>
      <c r="K33" s="52"/>
    </row>
    <row r="34" spans="1:11" x14ac:dyDescent="0.35">
      <c r="A34" s="55"/>
      <c r="B34" s="56"/>
      <c r="C34" s="56"/>
      <c r="D34" s="57"/>
      <c r="E34" s="58"/>
      <c r="F34" s="49"/>
      <c r="G34" s="49"/>
      <c r="H34" s="49"/>
      <c r="I34" s="50"/>
      <c r="J34" s="51"/>
      <c r="K34" s="52"/>
    </row>
    <row r="35" spans="1:11" x14ac:dyDescent="0.35">
      <c r="A35" s="55"/>
      <c r="B35" s="56"/>
      <c r="C35" s="56"/>
      <c r="D35" s="57"/>
      <c r="E35" s="58"/>
      <c r="F35" s="49"/>
      <c r="G35" s="49"/>
      <c r="H35" s="49"/>
      <c r="I35" s="50"/>
      <c r="J35" s="51"/>
      <c r="K35" s="52"/>
    </row>
    <row r="36" spans="1:11" x14ac:dyDescent="0.35">
      <c r="A36" s="55"/>
      <c r="B36" s="56"/>
      <c r="C36" s="56"/>
      <c r="D36" s="57"/>
      <c r="E36" s="58"/>
      <c r="F36" s="49"/>
      <c r="G36" s="49"/>
      <c r="H36" s="49"/>
      <c r="I36" s="50"/>
      <c r="J36" s="51"/>
      <c r="K36" s="52"/>
    </row>
    <row r="37" spans="1:11" x14ac:dyDescent="0.35">
      <c r="A37" s="55"/>
      <c r="B37" s="56"/>
      <c r="C37" s="56"/>
      <c r="D37" s="57"/>
      <c r="E37" s="58"/>
      <c r="F37" s="49"/>
      <c r="G37" s="49"/>
      <c r="H37" s="49"/>
      <c r="I37" s="50"/>
      <c r="J37" s="51"/>
      <c r="K37" s="52"/>
    </row>
    <row r="38" spans="1:11" x14ac:dyDescent="0.35">
      <c r="A38" s="55"/>
      <c r="B38" s="56"/>
      <c r="C38" s="56"/>
      <c r="D38" s="57"/>
      <c r="E38" s="58"/>
      <c r="F38" s="49"/>
      <c r="G38" s="49"/>
      <c r="H38" s="49"/>
      <c r="I38" s="50"/>
      <c r="J38" s="51"/>
      <c r="K38" s="52"/>
    </row>
    <row r="39" spans="1:11" ht="26.25" customHeight="1" x14ac:dyDescent="0.35">
      <c r="A39" s="59"/>
      <c r="B39" s="37"/>
      <c r="C39" s="37"/>
      <c r="D39" s="37"/>
      <c r="E39" s="37"/>
      <c r="F39" s="37"/>
      <c r="G39" s="33"/>
      <c r="H39" s="33"/>
      <c r="I39" s="34"/>
    </row>
    <row r="40" spans="1:11" ht="26.25" customHeight="1" x14ac:dyDescent="0.35">
      <c r="A40" s="59"/>
      <c r="B40" s="37"/>
      <c r="C40" s="37"/>
      <c r="D40" s="37"/>
      <c r="E40" s="37"/>
      <c r="F40" s="37"/>
      <c r="G40" s="33"/>
      <c r="H40" s="33"/>
      <c r="I40" s="34"/>
    </row>
    <row r="41" spans="1:11" ht="26.25" customHeight="1" x14ac:dyDescent="0.35">
      <c r="A41" s="59"/>
      <c r="B41" s="37"/>
      <c r="C41" s="37"/>
      <c r="D41" s="37"/>
      <c r="E41" s="37"/>
      <c r="F41" s="37"/>
      <c r="G41" s="33"/>
      <c r="H41" s="33"/>
      <c r="I41" s="34"/>
    </row>
    <row r="42" spans="1:11" ht="26.25" customHeight="1" x14ac:dyDescent="0.35">
      <c r="A42" s="59"/>
      <c r="B42" s="37"/>
      <c r="C42" s="37"/>
      <c r="D42" s="37"/>
      <c r="E42" s="37"/>
      <c r="F42" s="37"/>
      <c r="G42" s="33"/>
      <c r="H42" s="33"/>
      <c r="I42" s="34"/>
    </row>
    <row r="43" spans="1:11" ht="26.25" customHeight="1" x14ac:dyDescent="0.35">
      <c r="A43" s="59"/>
      <c r="B43" s="37"/>
      <c r="C43" s="37"/>
      <c r="D43" s="37"/>
      <c r="E43" s="37"/>
      <c r="F43" s="37"/>
      <c r="G43" s="33"/>
      <c r="H43" s="33"/>
      <c r="I43" s="34"/>
    </row>
    <row r="44" spans="1:11" ht="26.25" customHeight="1" x14ac:dyDescent="0.35">
      <c r="A44" s="59"/>
      <c r="B44" s="37"/>
      <c r="C44" s="37"/>
      <c r="D44" s="37"/>
      <c r="E44" s="37"/>
      <c r="F44" s="37"/>
      <c r="G44" s="33"/>
      <c r="H44" s="33"/>
      <c r="I44" s="34"/>
    </row>
    <row r="45" spans="1:11" ht="26.25" customHeight="1" x14ac:dyDescent="0.35">
      <c r="A45" s="59"/>
      <c r="B45" s="37"/>
      <c r="C45" s="37"/>
      <c r="D45" s="37"/>
      <c r="E45" s="37"/>
      <c r="F45" s="37"/>
      <c r="G45" s="33"/>
      <c r="H45" s="33"/>
      <c r="I45" s="34"/>
    </row>
    <row r="46" spans="1:11" ht="26.25" customHeight="1" x14ac:dyDescent="0.35">
      <c r="A46" s="59"/>
      <c r="B46" s="37"/>
      <c r="C46" s="37"/>
      <c r="D46" s="37"/>
      <c r="E46" s="37"/>
      <c r="F46" s="37"/>
      <c r="G46" s="33"/>
      <c r="H46" s="33"/>
      <c r="I46" s="34"/>
    </row>
    <row r="47" spans="1:11" ht="26.25" customHeight="1" x14ac:dyDescent="0.35">
      <c r="A47" s="59"/>
      <c r="B47" s="37"/>
      <c r="C47" s="37"/>
      <c r="D47" s="37"/>
      <c r="E47" s="37"/>
      <c r="F47" s="37"/>
      <c r="G47" s="33"/>
      <c r="H47" s="33"/>
      <c r="I47" s="34"/>
    </row>
    <row r="48" spans="1:11" ht="26.25" customHeight="1" x14ac:dyDescent="0.35">
      <c r="A48" s="59"/>
      <c r="B48" s="37"/>
      <c r="C48" s="37"/>
      <c r="D48" s="37"/>
      <c r="E48" s="37"/>
      <c r="F48" s="37"/>
      <c r="G48" s="33"/>
      <c r="H48" s="33"/>
      <c r="I48" s="34"/>
    </row>
    <row r="49" spans="1:9" ht="21" x14ac:dyDescent="0.35">
      <c r="A49" s="144" t="s">
        <v>36</v>
      </c>
      <c r="B49" s="145"/>
      <c r="C49" s="145"/>
      <c r="D49" s="145"/>
      <c r="E49" s="145"/>
      <c r="F49" s="145"/>
      <c r="G49" s="145"/>
      <c r="H49" s="145"/>
      <c r="I49" s="146"/>
    </row>
    <row r="50" spans="1:9" hidden="1" x14ac:dyDescent="0.35">
      <c r="A50" s="147"/>
      <c r="B50" s="148"/>
      <c r="C50" s="148"/>
      <c r="D50" s="148"/>
      <c r="E50" s="148"/>
      <c r="F50" s="148"/>
      <c r="G50" s="148"/>
      <c r="H50" s="148"/>
      <c r="I50" s="149"/>
    </row>
    <row r="51" spans="1:9" hidden="1" x14ac:dyDescent="0.35">
      <c r="A51" s="150"/>
      <c r="B51" s="151"/>
      <c r="C51" s="151"/>
      <c r="D51" s="151"/>
      <c r="E51" s="151"/>
      <c r="F51" s="151"/>
      <c r="G51" s="151"/>
      <c r="H51" s="151"/>
      <c r="I51" s="152"/>
    </row>
    <row r="52" spans="1:9" x14ac:dyDescent="0.35">
      <c r="A52" s="153"/>
      <c r="B52" s="154"/>
      <c r="C52" s="154"/>
      <c r="D52" s="154"/>
      <c r="E52" s="154"/>
      <c r="F52" s="154"/>
      <c r="G52" s="154"/>
      <c r="H52" s="154"/>
      <c r="I52" s="155"/>
    </row>
    <row r="53" spans="1:9" ht="34.5" x14ac:dyDescent="0.35">
      <c r="A53" s="60" t="s">
        <v>37</v>
      </c>
      <c r="B53" s="61"/>
      <c r="C53" s="61"/>
      <c r="D53" s="61"/>
      <c r="E53" s="61"/>
      <c r="F53" s="61"/>
      <c r="G53" s="61"/>
      <c r="H53" s="61"/>
      <c r="I53" s="62"/>
    </row>
    <row r="54" spans="1:9" x14ac:dyDescent="0.35">
      <c r="A54" s="63" t="s">
        <v>38</v>
      </c>
      <c r="B54" s="136" t="s">
        <v>39</v>
      </c>
      <c r="C54" s="136"/>
      <c r="D54" s="136"/>
      <c r="E54" s="136"/>
      <c r="F54" s="136"/>
      <c r="G54" s="136"/>
      <c r="H54" s="136"/>
      <c r="I54" s="137"/>
    </row>
    <row r="55" spans="1:9" ht="39" customHeight="1" x14ac:dyDescent="0.35">
      <c r="A55" s="64"/>
      <c r="B55" s="136" t="s">
        <v>40</v>
      </c>
      <c r="C55" s="136"/>
      <c r="D55" s="136"/>
      <c r="E55" s="136"/>
      <c r="F55" s="136"/>
      <c r="G55" s="136"/>
      <c r="H55" s="136"/>
      <c r="I55" s="137"/>
    </row>
    <row r="56" spans="1:9" ht="38.25" customHeight="1" x14ac:dyDescent="0.35">
      <c r="A56" s="65"/>
      <c r="B56" s="136" t="s">
        <v>41</v>
      </c>
      <c r="C56" s="136"/>
      <c r="D56" s="136"/>
      <c r="E56" s="136"/>
      <c r="F56" s="136"/>
      <c r="G56" s="136"/>
      <c r="H56" s="136"/>
      <c r="I56" s="137"/>
    </row>
    <row r="57" spans="1:9" ht="37.5" customHeight="1" x14ac:dyDescent="0.35">
      <c r="A57" s="66"/>
      <c r="B57" s="136" t="s">
        <v>42</v>
      </c>
      <c r="C57" s="136"/>
      <c r="D57" s="136"/>
      <c r="E57" s="136"/>
      <c r="F57" s="136"/>
      <c r="G57" s="136"/>
      <c r="H57" s="136"/>
      <c r="I57" s="137"/>
    </row>
    <row r="58" spans="1:9" ht="39.75" customHeight="1" x14ac:dyDescent="0.35">
      <c r="A58" s="67" t="s">
        <v>43</v>
      </c>
      <c r="B58" s="138" t="s">
        <v>44</v>
      </c>
      <c r="C58" s="138"/>
      <c r="D58" s="138"/>
      <c r="E58" s="138"/>
      <c r="F58" s="138"/>
      <c r="G58" s="138"/>
      <c r="H58" s="138"/>
      <c r="I58" s="139"/>
    </row>
    <row r="59" spans="1:9" x14ac:dyDescent="0.35">
      <c r="A59" s="68"/>
      <c r="B59" s="68"/>
      <c r="C59" s="68"/>
      <c r="D59" s="68"/>
      <c r="E59" s="68"/>
      <c r="F59" s="68"/>
      <c r="G59" s="68"/>
      <c r="H59" s="68"/>
      <c r="I59" s="68"/>
    </row>
    <row r="60" spans="1:9" x14ac:dyDescent="0.35">
      <c r="A60" s="68"/>
      <c r="B60" s="68"/>
      <c r="C60" s="68"/>
      <c r="D60" s="68"/>
      <c r="E60" s="68"/>
      <c r="F60" s="68"/>
      <c r="G60" s="68"/>
      <c r="H60" s="68"/>
      <c r="I60" s="68"/>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12" priority="12" stopIfTrue="1">
      <formula>C15="menor que la meta"</formula>
    </cfRule>
    <cfRule type="expression" dxfId="11" priority="13" stopIfTrue="1">
      <formula>C15="mayor que la meta"</formula>
    </cfRule>
  </conditionalFormatting>
  <conditionalFormatting sqref="D21:D38">
    <cfRule type="expression" dxfId="10" priority="9" stopIfTrue="1">
      <formula>$E21=$K$2</formula>
    </cfRule>
    <cfRule type="expression" dxfId="9" priority="10" stopIfTrue="1">
      <formula>$E21=$K$3</formula>
    </cfRule>
    <cfRule type="expression" dxfId="8" priority="11" stopIfTrue="1">
      <formula>$E21=$K$4</formula>
    </cfRule>
  </conditionalFormatting>
  <conditionalFormatting sqref="C15:C18">
    <cfRule type="cellIs" dxfId="7" priority="7" stopIfTrue="1" operator="equal">
      <formula>"menor que la meta"</formula>
    </cfRule>
    <cfRule type="cellIs" dxfId="6" priority="8" stopIfTrue="1" operator="equal">
      <formula>"mayor que la meta"</formula>
    </cfRule>
  </conditionalFormatting>
  <conditionalFormatting sqref="B21:C28 B30:C38">
    <cfRule type="expression" dxfId="5" priority="4" stopIfTrue="1">
      <formula>OR($E21=$K$2,$E21=$K$1)</formula>
    </cfRule>
    <cfRule type="expression" dxfId="4" priority="5" stopIfTrue="1">
      <formula>$E21=$K$3</formula>
    </cfRule>
    <cfRule type="expression" dxfId="3" priority="6" stopIfTrue="1">
      <formula>$E21=$K$4</formula>
    </cfRule>
  </conditionalFormatting>
  <conditionalFormatting sqref="B29:C29">
    <cfRule type="expression" dxfId="2" priority="1" stopIfTrue="1">
      <formula>OR($E29=$K$2,$E29=$K$1)</formula>
    </cfRule>
    <cfRule type="expression" dxfId="1" priority="2" stopIfTrue="1">
      <formula>$E29=$K$3</formula>
    </cfRule>
    <cfRule type="expression" dxfId="0" priority="3" stopIfTrue="1">
      <formula>$E29=$K$4</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9"/>
  <sheetViews>
    <sheetView showGridLines="0" workbookViewId="0"/>
  </sheetViews>
  <sheetFormatPr baseColWidth="10" defaultRowHeight="15" x14ac:dyDescent="0.2"/>
  <cols>
    <col min="1" max="1" width="2.28515625" style="76" customWidth="1"/>
    <col min="2" max="2" width="17.28515625" style="79" bestFit="1" customWidth="1"/>
    <col min="3" max="3" width="19.5703125" style="79" bestFit="1" customWidth="1"/>
    <col min="4" max="4" width="19.28515625" style="80" customWidth="1"/>
    <col min="5" max="5" width="10.140625" style="79" bestFit="1" customWidth="1"/>
    <col min="6" max="6" width="20.7109375" style="80" bestFit="1" customWidth="1"/>
    <col min="7" max="7" width="14.42578125" style="76" customWidth="1"/>
    <col min="8" max="8" width="10.85546875" style="76" bestFit="1" customWidth="1"/>
    <col min="9" max="9" width="15.7109375" style="76" customWidth="1"/>
    <col min="10" max="10" width="15.85546875" style="76" customWidth="1"/>
    <col min="11" max="11" width="19.5703125" style="76" bestFit="1" customWidth="1"/>
    <col min="12" max="12" width="15.5703125" style="76" customWidth="1"/>
    <col min="13" max="16384" width="11.42578125" style="76"/>
  </cols>
  <sheetData>
    <row r="1" spans="2:12" ht="45" customHeight="1" x14ac:dyDescent="0.2"/>
    <row r="2" spans="2:12" x14ac:dyDescent="0.2">
      <c r="B2" s="81"/>
      <c r="C2" s="173" t="s">
        <v>90</v>
      </c>
      <c r="D2" s="173"/>
      <c r="E2" s="173"/>
      <c r="F2" s="173"/>
      <c r="G2" s="173"/>
      <c r="H2" s="173"/>
      <c r="I2" s="173"/>
      <c r="J2" s="173"/>
      <c r="K2" s="82" t="s">
        <v>80</v>
      </c>
      <c r="L2" s="83" t="s">
        <v>81</v>
      </c>
    </row>
    <row r="3" spans="2:12" x14ac:dyDescent="0.2">
      <c r="B3" s="84"/>
      <c r="C3" s="174"/>
      <c r="D3" s="174"/>
      <c r="E3" s="174"/>
      <c r="F3" s="174"/>
      <c r="G3" s="174"/>
      <c r="H3" s="174"/>
      <c r="I3" s="174"/>
      <c r="J3" s="174"/>
      <c r="K3" s="85" t="s">
        <v>82</v>
      </c>
      <c r="L3" s="86" t="s">
        <v>83</v>
      </c>
    </row>
    <row r="4" spans="2:12" x14ac:dyDescent="0.2">
      <c r="B4" s="84"/>
      <c r="C4" s="174"/>
      <c r="D4" s="174"/>
      <c r="E4" s="174"/>
      <c r="F4" s="174"/>
      <c r="G4" s="174"/>
      <c r="H4" s="174"/>
      <c r="I4" s="174"/>
      <c r="J4" s="174"/>
      <c r="K4" s="87" t="s">
        <v>84</v>
      </c>
      <c r="L4" s="88">
        <v>43076</v>
      </c>
    </row>
    <row r="5" spans="2:12" ht="40.5" x14ac:dyDescent="0.2">
      <c r="B5" s="89" t="s">
        <v>68</v>
      </c>
      <c r="C5" s="89" t="s">
        <v>69</v>
      </c>
      <c r="D5" s="89" t="s">
        <v>85</v>
      </c>
      <c r="E5" s="89" t="s">
        <v>71</v>
      </c>
      <c r="F5" s="89" t="s">
        <v>86</v>
      </c>
      <c r="G5" s="89" t="s">
        <v>70</v>
      </c>
      <c r="H5" s="89" t="s">
        <v>73</v>
      </c>
      <c r="I5" s="90" t="s">
        <v>87</v>
      </c>
      <c r="J5" s="90" t="s">
        <v>88</v>
      </c>
      <c r="K5" s="90" t="s">
        <v>89</v>
      </c>
      <c r="L5" s="89" t="s">
        <v>74</v>
      </c>
    </row>
    <row r="6" spans="2:12" ht="337.5" x14ac:dyDescent="0.2">
      <c r="B6" s="92" t="s">
        <v>91</v>
      </c>
      <c r="C6" s="92" t="s">
        <v>100</v>
      </c>
      <c r="D6" s="92" t="s">
        <v>106</v>
      </c>
      <c r="E6" s="98" t="s">
        <v>110</v>
      </c>
      <c r="F6" s="101"/>
      <c r="G6" s="101"/>
      <c r="H6" s="101" t="s">
        <v>236</v>
      </c>
      <c r="I6" s="101"/>
      <c r="J6" s="113">
        <v>495671000</v>
      </c>
      <c r="K6" s="101"/>
      <c r="L6" s="101" t="s">
        <v>339</v>
      </c>
    </row>
    <row r="7" spans="2:12" ht="121.5" x14ac:dyDescent="0.2">
      <c r="B7" s="92" t="s">
        <v>92</v>
      </c>
      <c r="C7" s="92" t="s">
        <v>100</v>
      </c>
      <c r="D7" s="92" t="s">
        <v>108</v>
      </c>
      <c r="E7" s="98" t="s">
        <v>111</v>
      </c>
      <c r="F7" s="101">
        <v>43049</v>
      </c>
      <c r="G7" s="101" t="s">
        <v>194</v>
      </c>
      <c r="H7" s="101" t="s">
        <v>237</v>
      </c>
      <c r="I7" s="101">
        <v>43139</v>
      </c>
      <c r="J7" s="113">
        <v>400920777</v>
      </c>
      <c r="K7" s="113">
        <v>320696777</v>
      </c>
      <c r="L7" s="101" t="s">
        <v>339</v>
      </c>
    </row>
    <row r="8" spans="2:12" ht="121.5" x14ac:dyDescent="0.2">
      <c r="B8" s="92" t="s">
        <v>92</v>
      </c>
      <c r="C8" s="92" t="s">
        <v>100</v>
      </c>
      <c r="D8" s="92" t="s">
        <v>107</v>
      </c>
      <c r="E8" s="98" t="s">
        <v>112</v>
      </c>
      <c r="F8" s="101">
        <v>43096</v>
      </c>
      <c r="G8" s="101" t="s">
        <v>195</v>
      </c>
      <c r="H8" s="101" t="s">
        <v>238</v>
      </c>
      <c r="I8" s="101">
        <v>43172</v>
      </c>
      <c r="J8" s="113">
        <v>175665000</v>
      </c>
      <c r="K8" s="113">
        <v>139860000</v>
      </c>
      <c r="L8" s="101" t="s">
        <v>339</v>
      </c>
    </row>
    <row r="9" spans="2:12" ht="229.5" x14ac:dyDescent="0.2">
      <c r="B9" s="92" t="s">
        <v>93</v>
      </c>
      <c r="C9" s="92" t="s">
        <v>101</v>
      </c>
      <c r="D9" s="92" t="s">
        <v>106</v>
      </c>
      <c r="E9" s="98" t="s">
        <v>113</v>
      </c>
      <c r="F9" s="101">
        <v>43192</v>
      </c>
      <c r="G9" s="101" t="s">
        <v>196</v>
      </c>
      <c r="H9" s="101" t="s">
        <v>239</v>
      </c>
      <c r="I9" s="101">
        <v>43209</v>
      </c>
      <c r="J9" s="111">
        <v>1084851600</v>
      </c>
      <c r="K9" s="111">
        <v>1084851600</v>
      </c>
      <c r="L9" s="101" t="s">
        <v>339</v>
      </c>
    </row>
    <row r="10" spans="2:12" ht="202.5" x14ac:dyDescent="0.2">
      <c r="B10" s="92" t="s">
        <v>93</v>
      </c>
      <c r="C10" s="92" t="s">
        <v>102</v>
      </c>
      <c r="D10" s="92" t="s">
        <v>107</v>
      </c>
      <c r="E10" s="98" t="s">
        <v>110</v>
      </c>
      <c r="F10" s="101">
        <v>43046</v>
      </c>
      <c r="G10" s="101" t="s">
        <v>197</v>
      </c>
      <c r="H10" s="101" t="s">
        <v>240</v>
      </c>
      <c r="I10" s="101">
        <v>43139</v>
      </c>
      <c r="J10" s="111">
        <v>47775885</v>
      </c>
      <c r="K10" s="111">
        <v>47775885</v>
      </c>
      <c r="L10" s="101" t="s">
        <v>339</v>
      </c>
    </row>
    <row r="11" spans="2:12" ht="256.5" x14ac:dyDescent="0.2">
      <c r="B11" s="92" t="s">
        <v>93</v>
      </c>
      <c r="C11" s="92" t="s">
        <v>103</v>
      </c>
      <c r="D11" s="92" t="s">
        <v>107</v>
      </c>
      <c r="E11" s="98" t="s">
        <v>114</v>
      </c>
      <c r="F11" s="101">
        <v>43038</v>
      </c>
      <c r="G11" s="101" t="s">
        <v>198</v>
      </c>
      <c r="H11" s="101" t="s">
        <v>241</v>
      </c>
      <c r="I11" s="101">
        <v>43139</v>
      </c>
      <c r="J11" s="111">
        <v>679147000</v>
      </c>
      <c r="K11" s="111">
        <v>539509600</v>
      </c>
      <c r="L11" s="101" t="s">
        <v>339</v>
      </c>
    </row>
    <row r="12" spans="2:12" ht="121.5" x14ac:dyDescent="0.2">
      <c r="B12" s="92" t="s">
        <v>93</v>
      </c>
      <c r="C12" s="92" t="s">
        <v>103</v>
      </c>
      <c r="D12" s="92" t="s">
        <v>107</v>
      </c>
      <c r="E12" s="98" t="s">
        <v>110</v>
      </c>
      <c r="F12" s="101">
        <v>43248</v>
      </c>
      <c r="G12" s="101" t="s">
        <v>199</v>
      </c>
      <c r="H12" s="101" t="s">
        <v>242</v>
      </c>
      <c r="I12" s="101"/>
      <c r="J12" s="111">
        <v>696000000</v>
      </c>
      <c r="K12" s="101"/>
      <c r="L12" s="101" t="s">
        <v>339</v>
      </c>
    </row>
    <row r="13" spans="2:12" ht="243" x14ac:dyDescent="0.2">
      <c r="B13" s="92" t="s">
        <v>93</v>
      </c>
      <c r="C13" s="92" t="s">
        <v>103</v>
      </c>
      <c r="D13" s="92" t="s">
        <v>107</v>
      </c>
      <c r="E13" s="98" t="s">
        <v>110</v>
      </c>
      <c r="F13" s="101">
        <v>43192</v>
      </c>
      <c r="G13" s="93" t="s">
        <v>200</v>
      </c>
      <c r="H13" s="93" t="s">
        <v>243</v>
      </c>
      <c r="I13" s="110">
        <v>43272</v>
      </c>
      <c r="J13" s="111">
        <v>650328129</v>
      </c>
      <c r="K13" s="111">
        <v>650328129</v>
      </c>
      <c r="L13" s="101" t="s">
        <v>339</v>
      </c>
    </row>
    <row r="14" spans="2:12" ht="216" x14ac:dyDescent="0.2">
      <c r="B14" s="92" t="s">
        <v>93</v>
      </c>
      <c r="C14" s="92" t="s">
        <v>100</v>
      </c>
      <c r="D14" s="92" t="s">
        <v>107</v>
      </c>
      <c r="E14" s="98" t="s">
        <v>110</v>
      </c>
      <c r="F14" s="101">
        <v>43210</v>
      </c>
      <c r="G14" s="93" t="s">
        <v>201</v>
      </c>
      <c r="H14" s="93" t="s">
        <v>244</v>
      </c>
      <c r="I14" s="93"/>
      <c r="J14" s="111">
        <v>36427466</v>
      </c>
      <c r="K14" s="93"/>
      <c r="L14" s="101" t="s">
        <v>339</v>
      </c>
    </row>
    <row r="15" spans="2:12" ht="135" x14ac:dyDescent="0.2">
      <c r="B15" s="92" t="s">
        <v>93</v>
      </c>
      <c r="C15" s="92" t="s">
        <v>103</v>
      </c>
      <c r="D15" s="92" t="s">
        <v>107</v>
      </c>
      <c r="E15" s="98" t="s">
        <v>110</v>
      </c>
      <c r="F15" s="101">
        <v>43216</v>
      </c>
      <c r="G15" s="93" t="s">
        <v>202</v>
      </c>
      <c r="H15" s="93" t="s">
        <v>245</v>
      </c>
      <c r="I15" s="93"/>
      <c r="J15" s="111">
        <v>180000000</v>
      </c>
      <c r="K15" s="93"/>
      <c r="L15" s="101" t="s">
        <v>339</v>
      </c>
    </row>
    <row r="16" spans="2:12" ht="202.5" x14ac:dyDescent="0.2">
      <c r="B16" s="92" t="s">
        <v>93</v>
      </c>
      <c r="C16" s="92" t="s">
        <v>103</v>
      </c>
      <c r="D16" s="92" t="s">
        <v>107</v>
      </c>
      <c r="E16" s="98" t="s">
        <v>110</v>
      </c>
      <c r="F16" s="101">
        <v>43217</v>
      </c>
      <c r="G16" s="93" t="s">
        <v>203</v>
      </c>
      <c r="H16" s="93" t="s">
        <v>246</v>
      </c>
      <c r="I16" s="110">
        <v>43272</v>
      </c>
      <c r="J16" s="111">
        <v>258380495</v>
      </c>
      <c r="K16" s="111">
        <v>258380495</v>
      </c>
      <c r="L16" s="101" t="s">
        <v>339</v>
      </c>
    </row>
    <row r="17" spans="2:12" ht="162" x14ac:dyDescent="0.2">
      <c r="B17" s="92" t="s">
        <v>93</v>
      </c>
      <c r="C17" s="92" t="s">
        <v>103</v>
      </c>
      <c r="D17" s="92" t="s">
        <v>107</v>
      </c>
      <c r="E17" s="98" t="s">
        <v>110</v>
      </c>
      <c r="F17" s="101">
        <v>43245</v>
      </c>
      <c r="G17" s="93" t="s">
        <v>204</v>
      </c>
      <c r="H17" s="93" t="s">
        <v>247</v>
      </c>
      <c r="I17" s="93"/>
      <c r="J17" s="111">
        <v>650043000</v>
      </c>
      <c r="K17" s="93"/>
      <c r="L17" s="101" t="s">
        <v>339</v>
      </c>
    </row>
    <row r="18" spans="2:12" ht="121.5" x14ac:dyDescent="0.2">
      <c r="B18" s="92" t="s">
        <v>93</v>
      </c>
      <c r="C18" s="92" t="s">
        <v>100</v>
      </c>
      <c r="D18" s="92" t="s">
        <v>106</v>
      </c>
      <c r="E18" s="98" t="s">
        <v>110</v>
      </c>
      <c r="F18" s="101">
        <v>43266</v>
      </c>
      <c r="G18" s="93" t="s">
        <v>205</v>
      </c>
      <c r="H18" s="93" t="s">
        <v>248</v>
      </c>
      <c r="I18" s="93"/>
      <c r="J18" s="111">
        <v>321800000</v>
      </c>
      <c r="K18" s="93"/>
      <c r="L18" s="101" t="s">
        <v>339</v>
      </c>
    </row>
    <row r="19" spans="2:12" ht="324" x14ac:dyDescent="0.2">
      <c r="B19" s="92" t="s">
        <v>93</v>
      </c>
      <c r="C19" s="92" t="s">
        <v>102</v>
      </c>
      <c r="D19" s="92" t="s">
        <v>106</v>
      </c>
      <c r="E19" s="98" t="s">
        <v>115</v>
      </c>
      <c r="F19" s="101">
        <v>43231</v>
      </c>
      <c r="G19" s="101" t="s">
        <v>206</v>
      </c>
      <c r="H19" s="101" t="s">
        <v>249</v>
      </c>
      <c r="I19" s="101"/>
      <c r="J19" s="111">
        <v>1653658510</v>
      </c>
      <c r="K19" s="111"/>
      <c r="L19" s="101" t="s">
        <v>339</v>
      </c>
    </row>
    <row r="20" spans="2:12" ht="162" x14ac:dyDescent="0.2">
      <c r="B20" s="92" t="s">
        <v>93</v>
      </c>
      <c r="C20" s="92" t="s">
        <v>100</v>
      </c>
      <c r="D20" s="92" t="s">
        <v>107</v>
      </c>
      <c r="E20" s="98" t="s">
        <v>116</v>
      </c>
      <c r="F20" s="101">
        <v>43158</v>
      </c>
      <c r="G20" s="101" t="s">
        <v>207</v>
      </c>
      <c r="H20" s="101" t="s">
        <v>250</v>
      </c>
      <c r="I20" s="101">
        <v>43197</v>
      </c>
      <c r="J20" s="111">
        <v>144573752</v>
      </c>
      <c r="K20" s="111">
        <v>111692748</v>
      </c>
      <c r="L20" s="101" t="s">
        <v>339</v>
      </c>
    </row>
    <row r="21" spans="2:12" ht="135" x14ac:dyDescent="0.2">
      <c r="B21" s="92" t="s">
        <v>93</v>
      </c>
      <c r="C21" s="92" t="s">
        <v>100</v>
      </c>
      <c r="D21" s="92" t="s">
        <v>108</v>
      </c>
      <c r="E21" s="98" t="s">
        <v>117</v>
      </c>
      <c r="F21" s="101">
        <v>43109</v>
      </c>
      <c r="G21" s="101" t="s">
        <v>208</v>
      </c>
      <c r="H21" s="101" t="s">
        <v>251</v>
      </c>
      <c r="I21" s="101">
        <v>43272</v>
      </c>
      <c r="J21" s="111">
        <v>174471152</v>
      </c>
      <c r="K21" s="111">
        <v>139999152</v>
      </c>
      <c r="L21" s="101" t="s">
        <v>339</v>
      </c>
    </row>
    <row r="22" spans="2:12" ht="121.5" x14ac:dyDescent="0.2">
      <c r="B22" s="92" t="s">
        <v>93</v>
      </c>
      <c r="C22" s="92" t="s">
        <v>100</v>
      </c>
      <c r="D22" s="92" t="s">
        <v>106</v>
      </c>
      <c r="E22" s="98" t="s">
        <v>118</v>
      </c>
      <c r="F22" s="101">
        <v>43269</v>
      </c>
      <c r="G22" s="101" t="s">
        <v>209</v>
      </c>
      <c r="H22" s="101" t="s">
        <v>252</v>
      </c>
      <c r="I22" s="101"/>
      <c r="J22" s="111">
        <v>913632120</v>
      </c>
      <c r="K22" s="111"/>
      <c r="L22" s="101" t="s">
        <v>339</v>
      </c>
    </row>
    <row r="23" spans="2:12" ht="148.5" x14ac:dyDescent="0.2">
      <c r="B23" s="92" t="s">
        <v>93</v>
      </c>
      <c r="C23" s="92" t="s">
        <v>100</v>
      </c>
      <c r="D23" s="92" t="s">
        <v>106</v>
      </c>
      <c r="E23" s="98" t="s">
        <v>119</v>
      </c>
      <c r="F23" s="101">
        <v>43173</v>
      </c>
      <c r="G23" s="101" t="s">
        <v>210</v>
      </c>
      <c r="H23" s="101" t="s">
        <v>253</v>
      </c>
      <c r="I23" s="111"/>
      <c r="J23" s="111">
        <v>600000000</v>
      </c>
      <c r="K23" s="111"/>
      <c r="L23" s="101" t="s">
        <v>339</v>
      </c>
    </row>
    <row r="24" spans="2:12" ht="148.5" x14ac:dyDescent="0.2">
      <c r="B24" s="92" t="s">
        <v>93</v>
      </c>
      <c r="C24" s="92" t="s">
        <v>100</v>
      </c>
      <c r="D24" s="92" t="s">
        <v>108</v>
      </c>
      <c r="E24" s="98" t="s">
        <v>120</v>
      </c>
      <c r="F24" s="101">
        <v>43185</v>
      </c>
      <c r="G24" s="101" t="s">
        <v>211</v>
      </c>
      <c r="H24" s="101" t="s">
        <v>254</v>
      </c>
      <c r="I24" s="101"/>
      <c r="J24" s="111">
        <v>146149998</v>
      </c>
      <c r="K24" s="111"/>
      <c r="L24" s="101" t="s">
        <v>339</v>
      </c>
    </row>
    <row r="25" spans="2:12" ht="121.5" x14ac:dyDescent="0.2">
      <c r="B25" s="92" t="s">
        <v>93</v>
      </c>
      <c r="C25" s="92" t="s">
        <v>102</v>
      </c>
      <c r="D25" s="92" t="s">
        <v>106</v>
      </c>
      <c r="E25" s="98" t="s">
        <v>121</v>
      </c>
      <c r="F25" s="101">
        <v>43228</v>
      </c>
      <c r="G25" s="101" t="s">
        <v>212</v>
      </c>
      <c r="H25" s="101" t="s">
        <v>255</v>
      </c>
      <c r="I25" s="101">
        <v>43272</v>
      </c>
      <c r="J25" s="111">
        <v>225927224</v>
      </c>
      <c r="K25" s="111">
        <v>112963595</v>
      </c>
      <c r="L25" s="101" t="s">
        <v>339</v>
      </c>
    </row>
    <row r="26" spans="2:12" ht="121.5" x14ac:dyDescent="0.2">
      <c r="B26" s="92" t="s">
        <v>93</v>
      </c>
      <c r="C26" s="92" t="s">
        <v>101</v>
      </c>
      <c r="D26" s="92" t="s">
        <v>107</v>
      </c>
      <c r="E26" s="98" t="s">
        <v>122</v>
      </c>
      <c r="F26" s="101">
        <v>43244</v>
      </c>
      <c r="G26" s="101" t="s">
        <v>213</v>
      </c>
      <c r="H26" s="101" t="s">
        <v>256</v>
      </c>
      <c r="I26" s="101"/>
      <c r="J26" s="111">
        <v>202952680</v>
      </c>
      <c r="K26" s="101"/>
      <c r="L26" s="101" t="s">
        <v>339</v>
      </c>
    </row>
    <row r="27" spans="2:12" ht="148.5" x14ac:dyDescent="0.2">
      <c r="B27" s="92" t="s">
        <v>93</v>
      </c>
      <c r="C27" s="92" t="s">
        <v>104</v>
      </c>
      <c r="D27" s="92" t="s">
        <v>106</v>
      </c>
      <c r="E27" s="98" t="s">
        <v>123</v>
      </c>
      <c r="F27" s="101">
        <v>43228</v>
      </c>
      <c r="G27" s="101" t="s">
        <v>214</v>
      </c>
      <c r="H27" s="101" t="s">
        <v>257</v>
      </c>
      <c r="I27" s="101"/>
      <c r="J27" s="111">
        <v>382773331</v>
      </c>
      <c r="K27" s="111"/>
      <c r="L27" s="101" t="s">
        <v>339</v>
      </c>
    </row>
    <row r="28" spans="2:12" ht="202.5" x14ac:dyDescent="0.2">
      <c r="B28" s="92" t="s">
        <v>93</v>
      </c>
      <c r="C28" s="92" t="s">
        <v>103</v>
      </c>
      <c r="D28" s="92" t="s">
        <v>107</v>
      </c>
      <c r="E28" s="98" t="s">
        <v>124</v>
      </c>
      <c r="F28" s="101">
        <v>43151</v>
      </c>
      <c r="G28" s="101" t="s">
        <v>215</v>
      </c>
      <c r="H28" s="101" t="s">
        <v>258</v>
      </c>
      <c r="I28" s="101">
        <v>43197</v>
      </c>
      <c r="J28" s="111">
        <v>284121475</v>
      </c>
      <c r="K28" s="111">
        <v>226158475</v>
      </c>
      <c r="L28" s="101" t="s">
        <v>339</v>
      </c>
    </row>
    <row r="29" spans="2:12" ht="148.5" x14ac:dyDescent="0.2">
      <c r="B29" s="92" t="s">
        <v>93</v>
      </c>
      <c r="C29" s="92" t="s">
        <v>102</v>
      </c>
      <c r="D29" s="92" t="s">
        <v>106</v>
      </c>
      <c r="E29" s="98" t="s">
        <v>125</v>
      </c>
      <c r="F29" s="101"/>
      <c r="G29" s="101"/>
      <c r="H29" s="101" t="s">
        <v>259</v>
      </c>
      <c r="I29" s="101"/>
      <c r="J29" s="111">
        <v>524294612</v>
      </c>
      <c r="K29" s="101"/>
      <c r="L29" s="101" t="s">
        <v>339</v>
      </c>
    </row>
    <row r="30" spans="2:12" ht="324" x14ac:dyDescent="0.2">
      <c r="B30" s="92" t="s">
        <v>93</v>
      </c>
      <c r="C30" s="92" t="s">
        <v>100</v>
      </c>
      <c r="D30" s="92" t="s">
        <v>106</v>
      </c>
      <c r="E30" s="98" t="s">
        <v>126</v>
      </c>
      <c r="F30" s="101"/>
      <c r="G30" s="101"/>
      <c r="H30" s="101" t="s">
        <v>260</v>
      </c>
      <c r="I30" s="101"/>
      <c r="J30" s="111">
        <v>98735945</v>
      </c>
      <c r="K30" s="101"/>
      <c r="L30" s="101" t="s">
        <v>339</v>
      </c>
    </row>
    <row r="31" spans="2:12" ht="148.5" x14ac:dyDescent="0.2">
      <c r="B31" s="92" t="s">
        <v>93</v>
      </c>
      <c r="C31" s="92" t="s">
        <v>101</v>
      </c>
      <c r="D31" s="92" t="s">
        <v>106</v>
      </c>
      <c r="E31" s="98" t="s">
        <v>127</v>
      </c>
      <c r="F31" s="101"/>
      <c r="G31" s="101"/>
      <c r="H31" s="101" t="s">
        <v>261</v>
      </c>
      <c r="I31" s="101"/>
      <c r="J31" s="111">
        <v>298440232.99479997</v>
      </c>
      <c r="K31" s="101"/>
      <c r="L31" s="101" t="s">
        <v>339</v>
      </c>
    </row>
    <row r="32" spans="2:12" ht="351" x14ac:dyDescent="0.2">
      <c r="B32" s="92" t="s">
        <v>93</v>
      </c>
      <c r="C32" s="92" t="s">
        <v>100</v>
      </c>
      <c r="D32" s="92" t="s">
        <v>108</v>
      </c>
      <c r="E32" s="98" t="s">
        <v>128</v>
      </c>
      <c r="F32" s="101"/>
      <c r="G32" s="101"/>
      <c r="H32" s="101" t="s">
        <v>262</v>
      </c>
      <c r="I32" s="101"/>
      <c r="J32" s="111">
        <v>146311884</v>
      </c>
      <c r="K32" s="101"/>
      <c r="L32" s="101" t="s">
        <v>339</v>
      </c>
    </row>
    <row r="33" spans="2:12" ht="148.5" x14ac:dyDescent="0.2">
      <c r="B33" s="92" t="s">
        <v>93</v>
      </c>
      <c r="C33" s="92" t="s">
        <v>100</v>
      </c>
      <c r="D33" s="92" t="s">
        <v>106</v>
      </c>
      <c r="E33" s="98" t="s">
        <v>129</v>
      </c>
      <c r="F33" s="101"/>
      <c r="G33" s="101"/>
      <c r="H33" s="95" t="s">
        <v>263</v>
      </c>
      <c r="I33" s="101"/>
      <c r="J33" s="111">
        <v>75542640</v>
      </c>
      <c r="K33" s="101"/>
      <c r="L33" s="101" t="s">
        <v>339</v>
      </c>
    </row>
    <row r="34" spans="2:12" ht="121.5" x14ac:dyDescent="0.2">
      <c r="B34" s="92" t="s">
        <v>93</v>
      </c>
      <c r="C34" s="92" t="s">
        <v>104</v>
      </c>
      <c r="D34" s="92" t="s">
        <v>106</v>
      </c>
      <c r="E34" s="98" t="s">
        <v>130</v>
      </c>
      <c r="F34" s="101"/>
      <c r="G34" s="101"/>
      <c r="H34" s="101" t="s">
        <v>264</v>
      </c>
      <c r="I34" s="101"/>
      <c r="J34" s="111">
        <v>645393800</v>
      </c>
      <c r="K34" s="101"/>
      <c r="L34" s="101" t="s">
        <v>339</v>
      </c>
    </row>
    <row r="35" spans="2:12" ht="162" x14ac:dyDescent="0.2">
      <c r="B35" s="92" t="s">
        <v>93</v>
      </c>
      <c r="C35" s="92" t="s">
        <v>101</v>
      </c>
      <c r="D35" s="92" t="s">
        <v>109</v>
      </c>
      <c r="E35" s="98" t="s">
        <v>131</v>
      </c>
      <c r="F35" s="101"/>
      <c r="G35" s="101"/>
      <c r="H35" s="101" t="s">
        <v>265</v>
      </c>
      <c r="I35" s="101"/>
      <c r="J35" s="111">
        <v>2441628000</v>
      </c>
      <c r="K35" s="101"/>
      <c r="L35" s="101" t="s">
        <v>339</v>
      </c>
    </row>
    <row r="36" spans="2:12" ht="324" x14ac:dyDescent="0.2">
      <c r="B36" s="92" t="s">
        <v>93</v>
      </c>
      <c r="C36" s="92" t="s">
        <v>100</v>
      </c>
      <c r="D36" s="92" t="s">
        <v>106</v>
      </c>
      <c r="E36" s="98" t="s">
        <v>132</v>
      </c>
      <c r="F36" s="101"/>
      <c r="G36" s="101"/>
      <c r="H36" s="96" t="s">
        <v>266</v>
      </c>
      <c r="I36" s="101"/>
      <c r="J36" s="111">
        <v>175600000</v>
      </c>
      <c r="K36" s="101"/>
      <c r="L36" s="101" t="s">
        <v>339</v>
      </c>
    </row>
    <row r="37" spans="2:12" ht="121.5" x14ac:dyDescent="0.2">
      <c r="B37" s="92" t="s">
        <v>93</v>
      </c>
      <c r="C37" s="92" t="s">
        <v>101</v>
      </c>
      <c r="D37" s="92" t="s">
        <v>108</v>
      </c>
      <c r="E37" s="98" t="s">
        <v>133</v>
      </c>
      <c r="F37" s="101"/>
      <c r="G37" s="101"/>
      <c r="H37" s="101" t="s">
        <v>267</v>
      </c>
      <c r="I37" s="101"/>
      <c r="J37" s="111">
        <v>190539180</v>
      </c>
      <c r="K37" s="101"/>
      <c r="L37" s="101" t="s">
        <v>339</v>
      </c>
    </row>
    <row r="38" spans="2:12" ht="121.5" x14ac:dyDescent="0.2">
      <c r="B38" s="92" t="s">
        <v>93</v>
      </c>
      <c r="C38" s="92" t="s">
        <v>100</v>
      </c>
      <c r="D38" s="92" t="s">
        <v>106</v>
      </c>
      <c r="E38" s="98" t="s">
        <v>134</v>
      </c>
      <c r="F38" s="101"/>
      <c r="G38" s="101"/>
      <c r="H38" s="101" t="s">
        <v>268</v>
      </c>
      <c r="I38" s="101"/>
      <c r="J38" s="111">
        <v>70000000</v>
      </c>
      <c r="K38" s="101"/>
      <c r="L38" s="101" t="s">
        <v>339</v>
      </c>
    </row>
    <row r="39" spans="2:12" ht="121.5" x14ac:dyDescent="0.2">
      <c r="B39" s="92" t="s">
        <v>93</v>
      </c>
      <c r="C39" s="92" t="s">
        <v>101</v>
      </c>
      <c r="D39" s="92" t="s">
        <v>106</v>
      </c>
      <c r="E39" s="98" t="s">
        <v>135</v>
      </c>
      <c r="F39" s="101"/>
      <c r="G39" s="101"/>
      <c r="H39" s="101" t="s">
        <v>269</v>
      </c>
      <c r="I39" s="101"/>
      <c r="J39" s="111">
        <v>113800000</v>
      </c>
      <c r="K39" s="101"/>
      <c r="L39" s="101" t="s">
        <v>339</v>
      </c>
    </row>
    <row r="40" spans="2:12" ht="121.5" x14ac:dyDescent="0.2">
      <c r="B40" s="92" t="s">
        <v>93</v>
      </c>
      <c r="C40" s="92" t="s">
        <v>101</v>
      </c>
      <c r="D40" s="92" t="s">
        <v>106</v>
      </c>
      <c r="E40" s="98" t="s">
        <v>136</v>
      </c>
      <c r="F40" s="101"/>
      <c r="G40" s="101"/>
      <c r="H40" s="95" t="s">
        <v>270</v>
      </c>
      <c r="I40" s="101"/>
      <c r="J40" s="111">
        <v>1083593770</v>
      </c>
      <c r="K40" s="101"/>
      <c r="L40" s="101" t="s">
        <v>339</v>
      </c>
    </row>
    <row r="41" spans="2:12" ht="189" x14ac:dyDescent="0.2">
      <c r="B41" s="92" t="s">
        <v>93</v>
      </c>
      <c r="C41" s="92" t="s">
        <v>101</v>
      </c>
      <c r="D41" s="92" t="s">
        <v>107</v>
      </c>
      <c r="E41" s="98" t="s">
        <v>137</v>
      </c>
      <c r="F41" s="101"/>
      <c r="G41" s="101"/>
      <c r="H41" s="101" t="s">
        <v>271</v>
      </c>
      <c r="I41" s="101"/>
      <c r="J41" s="111">
        <v>119724797.50771999</v>
      </c>
      <c r="K41" s="101"/>
      <c r="L41" s="101" t="s">
        <v>339</v>
      </c>
    </row>
    <row r="42" spans="2:12" ht="175.5" x14ac:dyDescent="0.2">
      <c r="B42" s="92" t="s">
        <v>93</v>
      </c>
      <c r="C42" s="92" t="s">
        <v>104</v>
      </c>
      <c r="D42" s="92" t="s">
        <v>106</v>
      </c>
      <c r="E42" s="98" t="s">
        <v>138</v>
      </c>
      <c r="F42" s="101"/>
      <c r="G42" s="101"/>
      <c r="H42" s="101" t="s">
        <v>272</v>
      </c>
      <c r="I42" s="101"/>
      <c r="J42" s="113">
        <v>153663131</v>
      </c>
      <c r="K42" s="101"/>
      <c r="L42" s="101" t="s">
        <v>339</v>
      </c>
    </row>
    <row r="43" spans="2:12" ht="243" x14ac:dyDescent="0.2">
      <c r="B43" s="92" t="s">
        <v>93</v>
      </c>
      <c r="C43" s="92" t="s">
        <v>100</v>
      </c>
      <c r="D43" s="92" t="s">
        <v>106</v>
      </c>
      <c r="E43" s="98" t="s">
        <v>139</v>
      </c>
      <c r="F43" s="101"/>
      <c r="G43" s="101"/>
      <c r="H43" s="101" t="s">
        <v>273</v>
      </c>
      <c r="I43" s="101"/>
      <c r="J43" s="113">
        <v>1697457351</v>
      </c>
      <c r="K43" s="101"/>
      <c r="L43" s="101" t="s">
        <v>339</v>
      </c>
    </row>
    <row r="44" spans="2:12" ht="256.5" x14ac:dyDescent="0.2">
      <c r="B44" s="92" t="s">
        <v>93</v>
      </c>
      <c r="C44" s="92" t="s">
        <v>100</v>
      </c>
      <c r="D44" s="92" t="s">
        <v>106</v>
      </c>
      <c r="E44" s="98" t="s">
        <v>140</v>
      </c>
      <c r="F44" s="101"/>
      <c r="G44" s="101"/>
      <c r="H44" s="101" t="s">
        <v>274</v>
      </c>
      <c r="I44" s="101"/>
      <c r="J44" s="113">
        <v>750986380</v>
      </c>
      <c r="K44" s="101"/>
      <c r="L44" s="101" t="s">
        <v>339</v>
      </c>
    </row>
    <row r="45" spans="2:12" ht="121.5" x14ac:dyDescent="0.2">
      <c r="B45" s="92" t="s">
        <v>93</v>
      </c>
      <c r="C45" s="92" t="s">
        <v>101</v>
      </c>
      <c r="D45" s="92" t="s">
        <v>106</v>
      </c>
      <c r="E45" s="98" t="s">
        <v>141</v>
      </c>
      <c r="F45" s="101"/>
      <c r="G45" s="101"/>
      <c r="H45" s="101" t="s">
        <v>275</v>
      </c>
      <c r="I45" s="101"/>
      <c r="J45" s="113">
        <v>394050000</v>
      </c>
      <c r="K45" s="101"/>
      <c r="L45" s="101" t="s">
        <v>339</v>
      </c>
    </row>
    <row r="46" spans="2:12" ht="135" x14ac:dyDescent="0.2">
      <c r="B46" s="92" t="s">
        <v>93</v>
      </c>
      <c r="C46" s="92" t="s">
        <v>101</v>
      </c>
      <c r="D46" s="92" t="s">
        <v>106</v>
      </c>
      <c r="E46" s="98" t="s">
        <v>142</v>
      </c>
      <c r="F46" s="101"/>
      <c r="G46" s="101"/>
      <c r="H46" s="101" t="s">
        <v>276</v>
      </c>
      <c r="I46" s="101"/>
      <c r="J46" s="113">
        <v>147683400</v>
      </c>
      <c r="K46" s="101"/>
      <c r="L46" s="101" t="s">
        <v>339</v>
      </c>
    </row>
    <row r="47" spans="2:12" ht="121.5" x14ac:dyDescent="0.2">
      <c r="B47" s="92" t="s">
        <v>93</v>
      </c>
      <c r="C47" s="92" t="s">
        <v>102</v>
      </c>
      <c r="D47" s="92" t="s">
        <v>106</v>
      </c>
      <c r="E47" s="98" t="s">
        <v>143</v>
      </c>
      <c r="F47" s="101"/>
      <c r="G47" s="101"/>
      <c r="H47" s="101" t="s">
        <v>277</v>
      </c>
      <c r="I47" s="101"/>
      <c r="J47" s="111">
        <v>119724797.50771999</v>
      </c>
      <c r="K47" s="101"/>
      <c r="L47" s="101" t="s">
        <v>339</v>
      </c>
    </row>
    <row r="48" spans="2:12" ht="121.5" x14ac:dyDescent="0.2">
      <c r="B48" s="92" t="s">
        <v>93</v>
      </c>
      <c r="C48" s="92" t="s">
        <v>102</v>
      </c>
      <c r="D48" s="92" t="s">
        <v>108</v>
      </c>
      <c r="E48" s="98" t="s">
        <v>144</v>
      </c>
      <c r="F48" s="101"/>
      <c r="G48" s="101"/>
      <c r="H48" s="101" t="s">
        <v>278</v>
      </c>
      <c r="I48" s="101"/>
      <c r="J48" s="111">
        <v>125000000</v>
      </c>
      <c r="K48" s="101"/>
      <c r="L48" s="101" t="s">
        <v>339</v>
      </c>
    </row>
    <row r="49" spans="2:12" ht="256.5" x14ac:dyDescent="0.2">
      <c r="B49" s="93" t="s">
        <v>94</v>
      </c>
      <c r="C49" s="93" t="s">
        <v>105</v>
      </c>
      <c r="D49" s="92" t="s">
        <v>106</v>
      </c>
      <c r="E49" s="97" t="s">
        <v>145</v>
      </c>
      <c r="F49" s="102">
        <v>43192</v>
      </c>
      <c r="G49" s="97" t="s">
        <v>216</v>
      </c>
      <c r="H49" s="106" t="s">
        <v>279</v>
      </c>
      <c r="I49" s="101">
        <v>43209</v>
      </c>
      <c r="J49" s="114">
        <v>646714000</v>
      </c>
      <c r="K49" s="114">
        <v>646714000</v>
      </c>
      <c r="L49" s="101" t="s">
        <v>339</v>
      </c>
    </row>
    <row r="50" spans="2:12" ht="270" x14ac:dyDescent="0.2">
      <c r="B50" s="93" t="s">
        <v>94</v>
      </c>
      <c r="C50" s="93" t="s">
        <v>105</v>
      </c>
      <c r="D50" s="92" t="s">
        <v>106</v>
      </c>
      <c r="E50" s="97" t="s">
        <v>146</v>
      </c>
      <c r="F50" s="102">
        <v>43193</v>
      </c>
      <c r="G50" s="97" t="s">
        <v>217</v>
      </c>
      <c r="H50" s="106" t="s">
        <v>280</v>
      </c>
      <c r="I50" s="101">
        <v>43209</v>
      </c>
      <c r="J50" s="114">
        <v>744506500</v>
      </c>
      <c r="K50" s="114">
        <v>744506500</v>
      </c>
      <c r="L50" s="101" t="s">
        <v>339</v>
      </c>
    </row>
    <row r="51" spans="2:12" ht="256.5" x14ac:dyDescent="0.2">
      <c r="B51" s="93" t="s">
        <v>94</v>
      </c>
      <c r="C51" s="93" t="s">
        <v>105</v>
      </c>
      <c r="D51" s="92" t="s">
        <v>106</v>
      </c>
      <c r="E51" s="97" t="s">
        <v>147</v>
      </c>
      <c r="F51" s="102">
        <v>43193</v>
      </c>
      <c r="G51" s="97" t="s">
        <v>218</v>
      </c>
      <c r="H51" s="106" t="s">
        <v>281</v>
      </c>
      <c r="I51" s="101">
        <v>43209</v>
      </c>
      <c r="J51" s="114">
        <v>693264000</v>
      </c>
      <c r="K51" s="114">
        <v>693264000</v>
      </c>
      <c r="L51" s="101" t="s">
        <v>339</v>
      </c>
    </row>
    <row r="52" spans="2:12" ht="243" x14ac:dyDescent="0.2">
      <c r="B52" s="93" t="s">
        <v>94</v>
      </c>
      <c r="C52" s="93" t="s">
        <v>105</v>
      </c>
      <c r="D52" s="92" t="s">
        <v>106</v>
      </c>
      <c r="E52" s="97" t="s">
        <v>148</v>
      </c>
      <c r="F52" s="102">
        <v>43193</v>
      </c>
      <c r="G52" s="97" t="s">
        <v>219</v>
      </c>
      <c r="H52" s="106" t="s">
        <v>282</v>
      </c>
      <c r="I52" s="101">
        <v>43209</v>
      </c>
      <c r="J52" s="114">
        <v>687453000</v>
      </c>
      <c r="K52" s="114">
        <v>687453000</v>
      </c>
      <c r="L52" s="101" t="s">
        <v>339</v>
      </c>
    </row>
    <row r="53" spans="2:12" ht="270" x14ac:dyDescent="0.2">
      <c r="B53" s="93" t="s">
        <v>94</v>
      </c>
      <c r="C53" s="93" t="s">
        <v>105</v>
      </c>
      <c r="D53" s="92" t="s">
        <v>106</v>
      </c>
      <c r="E53" s="97" t="s">
        <v>149</v>
      </c>
      <c r="F53" s="102">
        <v>43193</v>
      </c>
      <c r="G53" s="97" t="s">
        <v>220</v>
      </c>
      <c r="H53" s="106" t="s">
        <v>283</v>
      </c>
      <c r="I53" s="101">
        <v>43209</v>
      </c>
      <c r="J53" s="114">
        <v>693848540</v>
      </c>
      <c r="K53" s="114">
        <v>693848540</v>
      </c>
      <c r="L53" s="101" t="s">
        <v>339</v>
      </c>
    </row>
    <row r="54" spans="2:12" ht="148.5" x14ac:dyDescent="0.2">
      <c r="B54" s="93" t="s">
        <v>94</v>
      </c>
      <c r="C54" s="93" t="s">
        <v>103</v>
      </c>
      <c r="D54" s="92" t="s">
        <v>107</v>
      </c>
      <c r="E54" s="97" t="s">
        <v>124</v>
      </c>
      <c r="F54" s="102">
        <v>43102</v>
      </c>
      <c r="G54" s="97" t="s">
        <v>221</v>
      </c>
      <c r="H54" s="106" t="s">
        <v>284</v>
      </c>
      <c r="I54" s="101">
        <v>43172</v>
      </c>
      <c r="J54" s="114">
        <v>102863280</v>
      </c>
      <c r="K54" s="114">
        <v>81163280</v>
      </c>
      <c r="L54" s="101" t="s">
        <v>339</v>
      </c>
    </row>
    <row r="55" spans="2:12" ht="148.5" x14ac:dyDescent="0.2">
      <c r="B55" s="93" t="s">
        <v>94</v>
      </c>
      <c r="C55" s="93" t="s">
        <v>102</v>
      </c>
      <c r="D55" s="92" t="s">
        <v>107</v>
      </c>
      <c r="E55" s="97" t="s">
        <v>150</v>
      </c>
      <c r="F55" s="102">
        <v>43231</v>
      </c>
      <c r="G55" s="97" t="s">
        <v>222</v>
      </c>
      <c r="H55" s="106" t="s">
        <v>285</v>
      </c>
      <c r="I55" s="112"/>
      <c r="J55" s="114">
        <v>144656612</v>
      </c>
      <c r="K55" s="114"/>
      <c r="L55" s="101" t="s">
        <v>339</v>
      </c>
    </row>
    <row r="56" spans="2:12" ht="135" x14ac:dyDescent="0.2">
      <c r="B56" s="93" t="s">
        <v>94</v>
      </c>
      <c r="C56" s="93" t="s">
        <v>103</v>
      </c>
      <c r="D56" s="92" t="s">
        <v>108</v>
      </c>
      <c r="E56" s="97" t="s">
        <v>151</v>
      </c>
      <c r="F56" s="103">
        <v>43257</v>
      </c>
      <c r="G56" s="97" t="s">
        <v>223</v>
      </c>
      <c r="H56" s="106" t="s">
        <v>286</v>
      </c>
      <c r="I56" s="112"/>
      <c r="J56" s="114">
        <v>357797500</v>
      </c>
      <c r="K56" s="114"/>
      <c r="L56" s="101" t="s">
        <v>339</v>
      </c>
    </row>
    <row r="57" spans="2:12" ht="121.5" x14ac:dyDescent="0.2">
      <c r="B57" s="93" t="s">
        <v>94</v>
      </c>
      <c r="C57" s="93" t="s">
        <v>103</v>
      </c>
      <c r="D57" s="92" t="s">
        <v>107</v>
      </c>
      <c r="E57" s="98" t="s">
        <v>110</v>
      </c>
      <c r="F57" s="103">
        <v>43258</v>
      </c>
      <c r="G57" s="106" t="s">
        <v>224</v>
      </c>
      <c r="H57" s="106" t="s">
        <v>287</v>
      </c>
      <c r="I57" s="112"/>
      <c r="J57" s="114">
        <v>500000000</v>
      </c>
      <c r="K57" s="114"/>
      <c r="L57" s="101" t="s">
        <v>339</v>
      </c>
    </row>
    <row r="58" spans="2:12" ht="256.5" x14ac:dyDescent="0.2">
      <c r="B58" s="93" t="s">
        <v>94</v>
      </c>
      <c r="C58" s="93" t="s">
        <v>102</v>
      </c>
      <c r="D58" s="92" t="s">
        <v>106</v>
      </c>
      <c r="E58" s="97" t="s">
        <v>152</v>
      </c>
      <c r="F58" s="103">
        <v>43271</v>
      </c>
      <c r="G58" s="106" t="s">
        <v>225</v>
      </c>
      <c r="H58" s="106" t="s">
        <v>288</v>
      </c>
      <c r="I58" s="112"/>
      <c r="J58" s="114">
        <v>892457160</v>
      </c>
      <c r="K58" s="114"/>
      <c r="L58" s="101" t="s">
        <v>339</v>
      </c>
    </row>
    <row r="59" spans="2:12" ht="121.5" x14ac:dyDescent="0.2">
      <c r="B59" s="93" t="s">
        <v>94</v>
      </c>
      <c r="C59" s="93" t="s">
        <v>102</v>
      </c>
      <c r="D59" s="92" t="s">
        <v>106</v>
      </c>
      <c r="E59" s="97" t="s">
        <v>152</v>
      </c>
      <c r="F59" s="103"/>
      <c r="G59" s="106"/>
      <c r="H59" s="106" t="s">
        <v>289</v>
      </c>
      <c r="I59" s="112"/>
      <c r="J59" s="114">
        <v>800000000</v>
      </c>
      <c r="K59" s="114"/>
      <c r="L59" s="101" t="s">
        <v>339</v>
      </c>
    </row>
    <row r="60" spans="2:12" ht="121.5" x14ac:dyDescent="0.2">
      <c r="B60" s="93" t="s">
        <v>94</v>
      </c>
      <c r="C60" s="93" t="s">
        <v>102</v>
      </c>
      <c r="D60" s="92" t="s">
        <v>107</v>
      </c>
      <c r="E60" s="97" t="s">
        <v>150</v>
      </c>
      <c r="F60" s="103">
        <v>43273</v>
      </c>
      <c r="G60" s="106" t="s">
        <v>226</v>
      </c>
      <c r="H60" s="106" t="s">
        <v>290</v>
      </c>
      <c r="I60" s="112"/>
      <c r="J60" s="114">
        <v>51314478</v>
      </c>
      <c r="K60" s="114"/>
      <c r="L60" s="101" t="s">
        <v>339</v>
      </c>
    </row>
    <row r="61" spans="2:12" ht="121.5" x14ac:dyDescent="0.2">
      <c r="B61" s="93" t="s">
        <v>94</v>
      </c>
      <c r="C61" s="93" t="s">
        <v>102</v>
      </c>
      <c r="D61" s="92" t="s">
        <v>108</v>
      </c>
      <c r="E61" s="97" t="s">
        <v>153</v>
      </c>
      <c r="F61" s="103">
        <v>43277</v>
      </c>
      <c r="G61" s="106" t="s">
        <v>227</v>
      </c>
      <c r="H61" s="106" t="s">
        <v>291</v>
      </c>
      <c r="I61" s="112"/>
      <c r="J61" s="114">
        <v>593626720</v>
      </c>
      <c r="K61" s="114"/>
      <c r="L61" s="101" t="s">
        <v>339</v>
      </c>
    </row>
    <row r="62" spans="2:12" ht="135" x14ac:dyDescent="0.2">
      <c r="B62" s="93" t="s">
        <v>94</v>
      </c>
      <c r="C62" s="93" t="s">
        <v>104</v>
      </c>
      <c r="D62" s="92" t="s">
        <v>106</v>
      </c>
      <c r="E62" s="97" t="s">
        <v>154</v>
      </c>
      <c r="F62" s="103"/>
      <c r="G62" s="106"/>
      <c r="H62" s="106" t="s">
        <v>292</v>
      </c>
      <c r="I62" s="112"/>
      <c r="J62" s="114">
        <v>575589416</v>
      </c>
      <c r="K62" s="114"/>
      <c r="L62" s="101" t="s">
        <v>339</v>
      </c>
    </row>
    <row r="63" spans="2:12" ht="135" x14ac:dyDescent="0.2">
      <c r="B63" s="93" t="s">
        <v>94</v>
      </c>
      <c r="C63" s="93" t="s">
        <v>102</v>
      </c>
      <c r="D63" s="92" t="s">
        <v>106</v>
      </c>
      <c r="E63" s="97" t="s">
        <v>155</v>
      </c>
      <c r="F63" s="103"/>
      <c r="G63" s="106"/>
      <c r="H63" s="106" t="s">
        <v>293</v>
      </c>
      <c r="I63" s="112"/>
      <c r="J63" s="115">
        <v>650000000</v>
      </c>
      <c r="K63" s="114"/>
      <c r="L63" s="101" t="s">
        <v>339</v>
      </c>
    </row>
    <row r="64" spans="2:12" ht="121.5" x14ac:dyDescent="0.2">
      <c r="B64" s="93" t="s">
        <v>94</v>
      </c>
      <c r="C64" s="93" t="s">
        <v>102</v>
      </c>
      <c r="D64" s="92" t="s">
        <v>109</v>
      </c>
      <c r="E64" s="97" t="s">
        <v>156</v>
      </c>
      <c r="F64" s="103"/>
      <c r="G64" s="106"/>
      <c r="H64" s="106" t="s">
        <v>294</v>
      </c>
      <c r="I64" s="112"/>
      <c r="J64" s="115">
        <v>99770609</v>
      </c>
      <c r="K64" s="114"/>
      <c r="L64" s="101" t="s">
        <v>339</v>
      </c>
    </row>
    <row r="65" spans="2:12" ht="121.5" x14ac:dyDescent="0.2">
      <c r="B65" s="93" t="s">
        <v>94</v>
      </c>
      <c r="C65" s="93" t="s">
        <v>105</v>
      </c>
      <c r="D65" s="92" t="s">
        <v>106</v>
      </c>
      <c r="E65" s="97" t="s">
        <v>145</v>
      </c>
      <c r="F65" s="103"/>
      <c r="G65" s="106"/>
      <c r="H65" s="106" t="s">
        <v>295</v>
      </c>
      <c r="I65" s="112"/>
      <c r="J65" s="115">
        <v>1080401470</v>
      </c>
      <c r="K65" s="114"/>
      <c r="L65" s="101" t="s">
        <v>339</v>
      </c>
    </row>
    <row r="66" spans="2:12" ht="121.5" x14ac:dyDescent="0.2">
      <c r="B66" s="93" t="s">
        <v>94</v>
      </c>
      <c r="C66" s="93" t="s">
        <v>102</v>
      </c>
      <c r="D66" s="92" t="s">
        <v>107</v>
      </c>
      <c r="E66" s="97" t="s">
        <v>157</v>
      </c>
      <c r="F66" s="103"/>
      <c r="G66" s="106"/>
      <c r="H66" s="106" t="s">
        <v>296</v>
      </c>
      <c r="I66" s="112"/>
      <c r="J66" s="115">
        <v>109177860</v>
      </c>
      <c r="K66" s="114"/>
      <c r="L66" s="101" t="s">
        <v>339</v>
      </c>
    </row>
    <row r="67" spans="2:12" ht="202.5" x14ac:dyDescent="0.2">
      <c r="B67" s="92" t="s">
        <v>95</v>
      </c>
      <c r="C67" s="92" t="s">
        <v>101</v>
      </c>
      <c r="D67" s="92" t="s">
        <v>106</v>
      </c>
      <c r="E67" s="98" t="s">
        <v>158</v>
      </c>
      <c r="F67" s="101"/>
      <c r="G67" s="101"/>
      <c r="H67" s="101" t="s">
        <v>297</v>
      </c>
      <c r="I67" s="101"/>
      <c r="J67" s="114">
        <v>437060000</v>
      </c>
      <c r="K67" s="101"/>
      <c r="L67" s="101" t="s">
        <v>339</v>
      </c>
    </row>
    <row r="68" spans="2:12" ht="121.5" x14ac:dyDescent="0.2">
      <c r="B68" s="93" t="s">
        <v>94</v>
      </c>
      <c r="C68" s="93" t="s">
        <v>102</v>
      </c>
      <c r="D68" s="92" t="s">
        <v>109</v>
      </c>
      <c r="E68" s="97" t="s">
        <v>159</v>
      </c>
      <c r="F68" s="103"/>
      <c r="G68" s="106"/>
      <c r="H68" s="106" t="s">
        <v>298</v>
      </c>
      <c r="I68" s="112"/>
      <c r="J68" s="115">
        <v>70197821</v>
      </c>
      <c r="K68" s="114"/>
      <c r="L68" s="101" t="s">
        <v>339</v>
      </c>
    </row>
    <row r="69" spans="2:12" ht="135" x14ac:dyDescent="0.2">
      <c r="B69" s="92" t="s">
        <v>96</v>
      </c>
      <c r="C69" s="92" t="s">
        <v>102</v>
      </c>
      <c r="D69" s="92" t="s">
        <v>109</v>
      </c>
      <c r="E69" s="98" t="s">
        <v>160</v>
      </c>
      <c r="F69" s="101">
        <v>43151</v>
      </c>
      <c r="G69" s="101" t="s">
        <v>228</v>
      </c>
      <c r="H69" s="101" t="s">
        <v>299</v>
      </c>
      <c r="I69" s="101"/>
      <c r="J69" s="116">
        <v>976552500</v>
      </c>
      <c r="K69" s="101"/>
      <c r="L69" s="101" t="s">
        <v>340</v>
      </c>
    </row>
    <row r="70" spans="2:12" ht="108" x14ac:dyDescent="0.2">
      <c r="B70" s="92" t="s">
        <v>96</v>
      </c>
      <c r="C70" s="92" t="s">
        <v>102</v>
      </c>
      <c r="D70" s="92" t="s">
        <v>107</v>
      </c>
      <c r="E70" s="98" t="s">
        <v>161</v>
      </c>
      <c r="F70" s="101">
        <v>43263</v>
      </c>
      <c r="G70" s="101" t="s">
        <v>229</v>
      </c>
      <c r="H70" s="101" t="s">
        <v>300</v>
      </c>
      <c r="I70" s="101"/>
      <c r="J70" s="116">
        <v>184633334</v>
      </c>
      <c r="K70" s="101"/>
      <c r="L70" s="101" t="s">
        <v>340</v>
      </c>
    </row>
    <row r="71" spans="2:12" ht="148.5" x14ac:dyDescent="0.2">
      <c r="B71" s="92" t="s">
        <v>96</v>
      </c>
      <c r="C71" s="92" t="s">
        <v>102</v>
      </c>
      <c r="D71" s="92" t="s">
        <v>107</v>
      </c>
      <c r="E71" s="98" t="s">
        <v>110</v>
      </c>
      <c r="F71" s="101">
        <v>43245</v>
      </c>
      <c r="G71" s="93" t="s">
        <v>204</v>
      </c>
      <c r="H71" s="93" t="s">
        <v>301</v>
      </c>
      <c r="I71" s="93"/>
      <c r="J71" s="117">
        <v>650043000</v>
      </c>
      <c r="K71" s="93"/>
      <c r="L71" s="93" t="s">
        <v>341</v>
      </c>
    </row>
    <row r="72" spans="2:12" ht="135" x14ac:dyDescent="0.2">
      <c r="B72" s="92" t="s">
        <v>96</v>
      </c>
      <c r="C72" s="92" t="s">
        <v>102</v>
      </c>
      <c r="D72" s="92" t="s">
        <v>106</v>
      </c>
      <c r="E72" s="98" t="s">
        <v>162</v>
      </c>
      <c r="F72" s="101"/>
      <c r="G72" s="93"/>
      <c r="H72" s="93" t="s">
        <v>302</v>
      </c>
      <c r="I72" s="93"/>
      <c r="J72" s="117">
        <v>844000000</v>
      </c>
      <c r="K72" s="93"/>
      <c r="L72" s="93" t="s">
        <v>342</v>
      </c>
    </row>
    <row r="73" spans="2:12" ht="162" x14ac:dyDescent="0.2">
      <c r="B73" s="92" t="s">
        <v>96</v>
      </c>
      <c r="C73" s="92" t="s">
        <v>102</v>
      </c>
      <c r="D73" s="92" t="s">
        <v>109</v>
      </c>
      <c r="E73" s="98" t="s">
        <v>163</v>
      </c>
      <c r="F73" s="101"/>
      <c r="G73" s="93"/>
      <c r="H73" s="93" t="s">
        <v>303</v>
      </c>
      <c r="I73" s="93"/>
      <c r="J73" s="117">
        <v>1426225000</v>
      </c>
      <c r="K73" s="93"/>
      <c r="L73" s="93" t="s">
        <v>343</v>
      </c>
    </row>
    <row r="74" spans="2:12" ht="135" x14ac:dyDescent="0.2">
      <c r="B74" s="92" t="s">
        <v>96</v>
      </c>
      <c r="C74" s="92" t="s">
        <v>102</v>
      </c>
      <c r="D74" s="92" t="s">
        <v>109</v>
      </c>
      <c r="E74" s="98" t="s">
        <v>164</v>
      </c>
      <c r="F74" s="101"/>
      <c r="G74" s="93"/>
      <c r="H74" s="93" t="s">
        <v>304</v>
      </c>
      <c r="I74" s="93"/>
      <c r="J74" s="117">
        <v>1031759975</v>
      </c>
      <c r="K74" s="93"/>
      <c r="L74" s="93" t="s">
        <v>344</v>
      </c>
    </row>
    <row r="75" spans="2:12" ht="297" x14ac:dyDescent="0.2">
      <c r="B75" s="92" t="s">
        <v>96</v>
      </c>
      <c r="C75" s="92" t="s">
        <v>101</v>
      </c>
      <c r="D75" s="92" t="s">
        <v>107</v>
      </c>
      <c r="E75" s="98" t="s">
        <v>165</v>
      </c>
      <c r="F75" s="101"/>
      <c r="G75" s="93"/>
      <c r="H75" s="93" t="s">
        <v>305</v>
      </c>
      <c r="I75" s="93"/>
      <c r="J75" s="117">
        <v>60000000</v>
      </c>
      <c r="K75" s="93"/>
      <c r="L75" s="93" t="s">
        <v>345</v>
      </c>
    </row>
    <row r="76" spans="2:12" ht="175.5" x14ac:dyDescent="0.2">
      <c r="B76" s="92" t="s">
        <v>96</v>
      </c>
      <c r="C76" s="92" t="s">
        <v>102</v>
      </c>
      <c r="D76" s="92" t="s">
        <v>106</v>
      </c>
      <c r="E76" s="98" t="s">
        <v>166</v>
      </c>
      <c r="F76" s="101"/>
      <c r="G76" s="93"/>
      <c r="H76" s="93" t="s">
        <v>306</v>
      </c>
      <c r="I76" s="93"/>
      <c r="J76" s="117">
        <v>1900000000</v>
      </c>
      <c r="K76" s="93"/>
      <c r="L76" s="93" t="s">
        <v>346</v>
      </c>
    </row>
    <row r="77" spans="2:12" ht="148.5" x14ac:dyDescent="0.2">
      <c r="B77" s="92" t="s">
        <v>96</v>
      </c>
      <c r="C77" s="92" t="s">
        <v>102</v>
      </c>
      <c r="D77" s="92" t="s">
        <v>109</v>
      </c>
      <c r="E77" s="98" t="s">
        <v>167</v>
      </c>
      <c r="F77" s="101"/>
      <c r="G77" s="93"/>
      <c r="H77" s="93" t="s">
        <v>307</v>
      </c>
      <c r="I77" s="93"/>
      <c r="J77" s="117">
        <v>2000000000</v>
      </c>
      <c r="K77" s="93"/>
      <c r="L77" s="93" t="s">
        <v>347</v>
      </c>
    </row>
    <row r="78" spans="2:12" ht="148.5" x14ac:dyDescent="0.2">
      <c r="B78" s="92" t="s">
        <v>96</v>
      </c>
      <c r="C78" s="92" t="s">
        <v>102</v>
      </c>
      <c r="D78" s="92" t="s">
        <v>107</v>
      </c>
      <c r="E78" s="98" t="s">
        <v>168</v>
      </c>
      <c r="F78" s="101"/>
      <c r="G78" s="93"/>
      <c r="H78" s="93" t="s">
        <v>308</v>
      </c>
      <c r="I78" s="93"/>
      <c r="J78" s="111">
        <v>150000000</v>
      </c>
      <c r="K78" s="93"/>
      <c r="L78" s="93" t="s">
        <v>348</v>
      </c>
    </row>
    <row r="79" spans="2:12" ht="175.5" x14ac:dyDescent="0.2">
      <c r="B79" s="92" t="s">
        <v>96</v>
      </c>
      <c r="C79" s="92" t="s">
        <v>102</v>
      </c>
      <c r="D79" s="92" t="s">
        <v>107</v>
      </c>
      <c r="E79" s="98" t="s">
        <v>169</v>
      </c>
      <c r="F79" s="101"/>
      <c r="G79" s="93"/>
      <c r="H79" s="93" t="s">
        <v>309</v>
      </c>
      <c r="I79" s="93"/>
      <c r="J79" s="117">
        <v>235000000</v>
      </c>
      <c r="K79" s="93"/>
      <c r="L79" s="93" t="s">
        <v>349</v>
      </c>
    </row>
    <row r="80" spans="2:12" ht="175.5" x14ac:dyDescent="0.2">
      <c r="B80" s="92" t="s">
        <v>96</v>
      </c>
      <c r="C80" s="92" t="s">
        <v>102</v>
      </c>
      <c r="D80" s="92" t="s">
        <v>106</v>
      </c>
      <c r="E80" s="98" t="s">
        <v>169</v>
      </c>
      <c r="F80" s="101"/>
      <c r="G80" s="93"/>
      <c r="H80" s="93" t="s">
        <v>310</v>
      </c>
      <c r="I80" s="93"/>
      <c r="J80" s="118">
        <v>75541923</v>
      </c>
      <c r="K80" s="93"/>
      <c r="L80" s="93" t="s">
        <v>349</v>
      </c>
    </row>
    <row r="81" spans="2:12" ht="102" x14ac:dyDescent="0.2">
      <c r="B81" s="92" t="s">
        <v>96</v>
      </c>
      <c r="C81" s="92" t="s">
        <v>102</v>
      </c>
      <c r="D81" s="92" t="s">
        <v>106</v>
      </c>
      <c r="E81" s="98" t="s">
        <v>170</v>
      </c>
      <c r="F81" s="101"/>
      <c r="G81" s="107"/>
      <c r="H81" s="108" t="s">
        <v>311</v>
      </c>
      <c r="I81" s="107"/>
      <c r="J81" s="119">
        <v>512518697</v>
      </c>
      <c r="K81" s="107"/>
      <c r="L81" s="108" t="s">
        <v>350</v>
      </c>
    </row>
    <row r="82" spans="2:12" ht="102" x14ac:dyDescent="0.2">
      <c r="B82" s="92" t="s">
        <v>96</v>
      </c>
      <c r="C82" s="92" t="s">
        <v>102</v>
      </c>
      <c r="D82" s="92" t="s">
        <v>106</v>
      </c>
      <c r="E82" s="98" t="s">
        <v>171</v>
      </c>
      <c r="F82" s="101"/>
      <c r="G82" s="107"/>
      <c r="H82" s="108" t="s">
        <v>312</v>
      </c>
      <c r="I82" s="107"/>
      <c r="J82" s="119">
        <v>50000000</v>
      </c>
      <c r="K82" s="107"/>
      <c r="L82" s="108" t="s">
        <v>351</v>
      </c>
    </row>
    <row r="83" spans="2:12" ht="153" x14ac:dyDescent="0.2">
      <c r="B83" s="92" t="s">
        <v>96</v>
      </c>
      <c r="C83" s="92" t="s">
        <v>102</v>
      </c>
      <c r="D83" s="92" t="s">
        <v>109</v>
      </c>
      <c r="E83" s="98" t="s">
        <v>170</v>
      </c>
      <c r="F83" s="101"/>
      <c r="G83" s="107"/>
      <c r="H83" s="108" t="s">
        <v>313</v>
      </c>
      <c r="I83" s="107"/>
      <c r="J83" s="119">
        <v>400000000</v>
      </c>
      <c r="K83" s="107"/>
      <c r="L83" s="108" t="s">
        <v>351</v>
      </c>
    </row>
    <row r="84" spans="2:12" ht="102" x14ac:dyDescent="0.2">
      <c r="B84" s="92" t="s">
        <v>96</v>
      </c>
      <c r="C84" s="92" t="s">
        <v>101</v>
      </c>
      <c r="D84" s="92" t="s">
        <v>107</v>
      </c>
      <c r="E84" s="98" t="s">
        <v>172</v>
      </c>
      <c r="F84" s="101"/>
      <c r="G84" s="107"/>
      <c r="H84" s="108" t="s">
        <v>314</v>
      </c>
      <c r="I84" s="107"/>
      <c r="J84" s="119">
        <v>100174000</v>
      </c>
      <c r="K84" s="107"/>
      <c r="L84" s="108" t="s">
        <v>352</v>
      </c>
    </row>
    <row r="85" spans="2:12" ht="102" x14ac:dyDescent="0.2">
      <c r="B85" s="92" t="s">
        <v>96</v>
      </c>
      <c r="C85" s="92" t="s">
        <v>102</v>
      </c>
      <c r="D85" s="92" t="s">
        <v>106</v>
      </c>
      <c r="E85" s="98" t="s">
        <v>173</v>
      </c>
      <c r="F85" s="101"/>
      <c r="G85" s="107"/>
      <c r="H85" s="108" t="s">
        <v>315</v>
      </c>
      <c r="I85" s="107"/>
      <c r="J85" s="119">
        <v>400000000</v>
      </c>
      <c r="K85" s="107"/>
      <c r="L85" s="108" t="s">
        <v>351</v>
      </c>
    </row>
    <row r="86" spans="2:12" ht="162" x14ac:dyDescent="0.2">
      <c r="B86" s="92" t="s">
        <v>97</v>
      </c>
      <c r="C86" s="92" t="s">
        <v>102</v>
      </c>
      <c r="D86" s="92" t="s">
        <v>106</v>
      </c>
      <c r="E86" s="98" t="s">
        <v>174</v>
      </c>
      <c r="F86" s="101"/>
      <c r="G86" s="101"/>
      <c r="H86" s="101" t="s">
        <v>316</v>
      </c>
      <c r="I86" s="101"/>
      <c r="J86" s="117">
        <v>394250000</v>
      </c>
      <c r="K86" s="101"/>
      <c r="L86" s="101" t="s">
        <v>353</v>
      </c>
    </row>
    <row r="87" spans="2:12" ht="162" x14ac:dyDescent="0.2">
      <c r="B87" s="92" t="s">
        <v>97</v>
      </c>
      <c r="C87" s="92" t="s">
        <v>102</v>
      </c>
      <c r="D87" s="92" t="s">
        <v>106</v>
      </c>
      <c r="E87" s="98" t="s">
        <v>175</v>
      </c>
      <c r="F87" s="101"/>
      <c r="G87" s="93"/>
      <c r="H87" s="93" t="s">
        <v>317</v>
      </c>
      <c r="I87" s="93"/>
      <c r="J87" s="117">
        <v>150000000</v>
      </c>
      <c r="K87" s="93"/>
      <c r="L87" s="93" t="s">
        <v>353</v>
      </c>
    </row>
    <row r="88" spans="2:12" ht="162" x14ac:dyDescent="0.2">
      <c r="B88" s="92" t="s">
        <v>97</v>
      </c>
      <c r="C88" s="92" t="s">
        <v>102</v>
      </c>
      <c r="D88" s="92" t="s">
        <v>106</v>
      </c>
      <c r="E88" s="98" t="s">
        <v>176</v>
      </c>
      <c r="F88" s="101"/>
      <c r="G88" s="93"/>
      <c r="H88" s="93" t="s">
        <v>318</v>
      </c>
      <c r="I88" s="93"/>
      <c r="J88" s="117">
        <v>450000000</v>
      </c>
      <c r="K88" s="93"/>
      <c r="L88" s="93" t="s">
        <v>353</v>
      </c>
    </row>
    <row r="89" spans="2:12" ht="162" x14ac:dyDescent="0.2">
      <c r="B89" s="92" t="s">
        <v>97</v>
      </c>
      <c r="C89" s="92" t="s">
        <v>102</v>
      </c>
      <c r="D89" s="92" t="s">
        <v>106</v>
      </c>
      <c r="E89" s="98" t="s">
        <v>177</v>
      </c>
      <c r="F89" s="101"/>
      <c r="G89" s="93"/>
      <c r="H89" s="93" t="s">
        <v>319</v>
      </c>
      <c r="I89" s="93"/>
      <c r="J89" s="117">
        <v>407650000</v>
      </c>
      <c r="K89" s="93"/>
      <c r="L89" s="93" t="s">
        <v>353</v>
      </c>
    </row>
    <row r="90" spans="2:12" ht="255" x14ac:dyDescent="0.2">
      <c r="B90" s="94" t="s">
        <v>97</v>
      </c>
      <c r="C90" s="94" t="s">
        <v>102</v>
      </c>
      <c r="D90" s="94" t="s">
        <v>107</v>
      </c>
      <c r="E90" s="99" t="s">
        <v>178</v>
      </c>
      <c r="F90" s="91"/>
      <c r="G90" s="91" t="s">
        <v>230</v>
      </c>
      <c r="H90" s="91" t="s">
        <v>320</v>
      </c>
      <c r="I90" s="91"/>
      <c r="J90" s="117">
        <v>120000000</v>
      </c>
      <c r="K90" s="91"/>
      <c r="L90" s="91" t="s">
        <v>353</v>
      </c>
    </row>
    <row r="91" spans="2:12" ht="162" x14ac:dyDescent="0.2">
      <c r="B91" s="95" t="s">
        <v>98</v>
      </c>
      <c r="C91" s="98" t="s">
        <v>101</v>
      </c>
      <c r="D91" s="92" t="s">
        <v>106</v>
      </c>
      <c r="E91" s="98" t="s">
        <v>179</v>
      </c>
      <c r="F91" s="104">
        <v>43269</v>
      </c>
      <c r="G91" s="95" t="s">
        <v>231</v>
      </c>
      <c r="H91" s="95" t="s">
        <v>321</v>
      </c>
      <c r="I91" s="98"/>
      <c r="J91" s="117">
        <v>477009870</v>
      </c>
      <c r="K91" s="98"/>
      <c r="L91" s="103" t="s">
        <v>339</v>
      </c>
    </row>
    <row r="92" spans="2:12" ht="121.5" x14ac:dyDescent="0.2">
      <c r="B92" s="95" t="s">
        <v>98</v>
      </c>
      <c r="C92" s="95" t="s">
        <v>105</v>
      </c>
      <c r="D92" s="92" t="s">
        <v>106</v>
      </c>
      <c r="E92" s="98" t="s">
        <v>180</v>
      </c>
      <c r="F92" s="104"/>
      <c r="G92" s="95"/>
      <c r="H92" s="95" t="s">
        <v>322</v>
      </c>
      <c r="I92" s="98"/>
      <c r="J92" s="120">
        <v>575597800</v>
      </c>
      <c r="K92" s="98"/>
      <c r="L92" s="103" t="s">
        <v>339</v>
      </c>
    </row>
    <row r="93" spans="2:12" ht="121.5" x14ac:dyDescent="0.2">
      <c r="B93" s="95" t="s">
        <v>98</v>
      </c>
      <c r="C93" s="95" t="s">
        <v>101</v>
      </c>
      <c r="D93" s="92" t="s">
        <v>106</v>
      </c>
      <c r="E93" s="98" t="s">
        <v>181</v>
      </c>
      <c r="F93" s="104"/>
      <c r="G93" s="95"/>
      <c r="H93" s="95" t="s">
        <v>323</v>
      </c>
      <c r="I93" s="98"/>
      <c r="J93" s="120">
        <v>300000000</v>
      </c>
      <c r="K93" s="98"/>
      <c r="L93" s="103" t="s">
        <v>339</v>
      </c>
    </row>
    <row r="94" spans="2:12" ht="121.5" x14ac:dyDescent="0.2">
      <c r="B94" s="95" t="s">
        <v>98</v>
      </c>
      <c r="C94" s="95" t="s">
        <v>101</v>
      </c>
      <c r="D94" s="92" t="s">
        <v>106</v>
      </c>
      <c r="E94" s="98" t="s">
        <v>179</v>
      </c>
      <c r="F94" s="104"/>
      <c r="G94" s="95"/>
      <c r="H94" s="95" t="s">
        <v>324</v>
      </c>
      <c r="I94" s="98"/>
      <c r="J94" s="120">
        <v>500000000</v>
      </c>
      <c r="K94" s="98"/>
      <c r="L94" s="103" t="s">
        <v>339</v>
      </c>
    </row>
    <row r="95" spans="2:12" ht="121.5" x14ac:dyDescent="0.2">
      <c r="B95" s="95" t="s">
        <v>98</v>
      </c>
      <c r="C95" s="95" t="s">
        <v>101</v>
      </c>
      <c r="D95" s="92" t="s">
        <v>108</v>
      </c>
      <c r="E95" s="98" t="s">
        <v>182</v>
      </c>
      <c r="F95" s="104"/>
      <c r="G95" s="95"/>
      <c r="H95" s="95" t="s">
        <v>324</v>
      </c>
      <c r="I95" s="98"/>
      <c r="J95" s="120">
        <v>400000000</v>
      </c>
      <c r="K95" s="98"/>
      <c r="L95" s="103" t="s">
        <v>339</v>
      </c>
    </row>
    <row r="96" spans="2:12" ht="121.5" x14ac:dyDescent="0.2">
      <c r="B96" s="95" t="s">
        <v>98</v>
      </c>
      <c r="C96" s="95" t="s">
        <v>101</v>
      </c>
      <c r="D96" s="92" t="s">
        <v>106</v>
      </c>
      <c r="E96" s="98" t="s">
        <v>183</v>
      </c>
      <c r="F96" s="104"/>
      <c r="G96" s="95"/>
      <c r="H96" s="95" t="s">
        <v>325</v>
      </c>
      <c r="I96" s="98"/>
      <c r="J96" s="120">
        <v>250000000</v>
      </c>
      <c r="K96" s="98"/>
      <c r="L96" s="103" t="s">
        <v>339</v>
      </c>
    </row>
    <row r="97" spans="2:12" ht="409.5" x14ac:dyDescent="0.2">
      <c r="B97" s="96" t="s">
        <v>99</v>
      </c>
      <c r="C97" s="96" t="s">
        <v>102</v>
      </c>
      <c r="D97" s="92" t="s">
        <v>107</v>
      </c>
      <c r="E97" s="100" t="s">
        <v>110</v>
      </c>
      <c r="F97" s="105">
        <v>43210</v>
      </c>
      <c r="G97" s="96" t="s">
        <v>232</v>
      </c>
      <c r="H97" s="96" t="s">
        <v>326</v>
      </c>
      <c r="I97" s="101">
        <v>43272</v>
      </c>
      <c r="J97" s="120">
        <v>150200807</v>
      </c>
      <c r="K97" s="120">
        <v>150200807</v>
      </c>
      <c r="L97" s="101" t="s">
        <v>354</v>
      </c>
    </row>
    <row r="98" spans="2:12" ht="283.5" x14ac:dyDescent="0.2">
      <c r="B98" s="96" t="s">
        <v>99</v>
      </c>
      <c r="C98" s="96" t="s">
        <v>102</v>
      </c>
      <c r="D98" s="92" t="s">
        <v>107</v>
      </c>
      <c r="E98" s="100" t="s">
        <v>184</v>
      </c>
      <c r="F98" s="105">
        <v>43231</v>
      </c>
      <c r="G98" s="96" t="s">
        <v>233</v>
      </c>
      <c r="H98" s="96" t="s">
        <v>327</v>
      </c>
      <c r="I98" s="93"/>
      <c r="J98" s="120">
        <v>650903400</v>
      </c>
      <c r="K98" s="120"/>
      <c r="L98" s="93" t="s">
        <v>355</v>
      </c>
    </row>
    <row r="99" spans="2:12" ht="256.5" x14ac:dyDescent="0.2">
      <c r="B99" s="96" t="s">
        <v>99</v>
      </c>
      <c r="C99" s="96" t="s">
        <v>102</v>
      </c>
      <c r="D99" s="96" t="s">
        <v>107</v>
      </c>
      <c r="E99" s="100" t="s">
        <v>185</v>
      </c>
      <c r="F99" s="105">
        <v>43241</v>
      </c>
      <c r="G99" s="96" t="s">
        <v>234</v>
      </c>
      <c r="H99" s="96" t="s">
        <v>328</v>
      </c>
      <c r="I99" s="93"/>
      <c r="J99" s="120">
        <v>191970000</v>
      </c>
      <c r="K99" s="120"/>
      <c r="L99" s="93" t="s">
        <v>356</v>
      </c>
    </row>
    <row r="100" spans="2:12" ht="256.5" x14ac:dyDescent="0.2">
      <c r="B100" s="96" t="s">
        <v>99</v>
      </c>
      <c r="C100" s="96" t="s">
        <v>102</v>
      </c>
      <c r="D100" s="92" t="s">
        <v>106</v>
      </c>
      <c r="E100" s="100" t="s">
        <v>186</v>
      </c>
      <c r="F100" s="105">
        <v>43251</v>
      </c>
      <c r="G100" s="96" t="s">
        <v>235</v>
      </c>
      <c r="H100" s="97" t="s">
        <v>329</v>
      </c>
      <c r="I100" s="101">
        <v>43272</v>
      </c>
      <c r="J100" s="120">
        <v>176987600</v>
      </c>
      <c r="K100" s="120">
        <v>88351600</v>
      </c>
      <c r="L100" s="93" t="s">
        <v>357</v>
      </c>
    </row>
    <row r="101" spans="2:12" ht="121.5" x14ac:dyDescent="0.2">
      <c r="B101" s="96" t="s">
        <v>99</v>
      </c>
      <c r="C101" s="96" t="s">
        <v>102</v>
      </c>
      <c r="D101" s="92" t="s">
        <v>106</v>
      </c>
      <c r="E101" s="100" t="s">
        <v>187</v>
      </c>
      <c r="F101" s="105"/>
      <c r="G101" s="96"/>
      <c r="H101" s="97" t="s">
        <v>330</v>
      </c>
      <c r="I101" s="101"/>
      <c r="J101" s="120">
        <v>302000000</v>
      </c>
      <c r="K101" s="120"/>
      <c r="L101" s="103" t="s">
        <v>339</v>
      </c>
    </row>
    <row r="102" spans="2:12" ht="148.5" x14ac:dyDescent="0.2">
      <c r="B102" s="96" t="s">
        <v>99</v>
      </c>
      <c r="C102" s="96" t="s">
        <v>102</v>
      </c>
      <c r="D102" s="92" t="s">
        <v>109</v>
      </c>
      <c r="E102" s="100" t="s">
        <v>188</v>
      </c>
      <c r="F102" s="105"/>
      <c r="G102" s="96"/>
      <c r="H102" s="97" t="s">
        <v>331</v>
      </c>
      <c r="I102" s="101"/>
      <c r="J102" s="120">
        <v>82000000</v>
      </c>
      <c r="K102" s="120"/>
      <c r="L102" s="103" t="s">
        <v>339</v>
      </c>
    </row>
    <row r="103" spans="2:12" ht="121.5" x14ac:dyDescent="0.2">
      <c r="B103" s="96" t="s">
        <v>99</v>
      </c>
      <c r="C103" s="96" t="s">
        <v>102</v>
      </c>
      <c r="D103" s="92" t="s">
        <v>106</v>
      </c>
      <c r="E103" s="100" t="s">
        <v>189</v>
      </c>
      <c r="F103" s="105"/>
      <c r="G103" s="96"/>
      <c r="H103" s="97" t="s">
        <v>332</v>
      </c>
      <c r="I103" s="101"/>
      <c r="J103" s="120">
        <v>40000000</v>
      </c>
      <c r="K103" s="120"/>
      <c r="L103" s="103" t="s">
        <v>339</v>
      </c>
    </row>
    <row r="104" spans="2:12" ht="121.5" x14ac:dyDescent="0.2">
      <c r="B104" s="97" t="s">
        <v>94</v>
      </c>
      <c r="C104" s="97" t="s">
        <v>102</v>
      </c>
      <c r="D104" s="98" t="s">
        <v>107</v>
      </c>
      <c r="E104" s="97" t="s">
        <v>152</v>
      </c>
      <c r="F104" s="103"/>
      <c r="G104" s="106"/>
      <c r="H104" s="109" t="s">
        <v>333</v>
      </c>
      <c r="I104" s="106"/>
      <c r="J104" s="121">
        <v>482967918.39999998</v>
      </c>
      <c r="K104" s="115"/>
      <c r="L104" s="103" t="s">
        <v>339</v>
      </c>
    </row>
    <row r="105" spans="2:12" ht="121.5" x14ac:dyDescent="0.2">
      <c r="B105" s="97" t="s">
        <v>94</v>
      </c>
      <c r="C105" s="97" t="s">
        <v>105</v>
      </c>
      <c r="D105" s="98" t="s">
        <v>106</v>
      </c>
      <c r="E105" s="97" t="s">
        <v>190</v>
      </c>
      <c r="F105" s="103"/>
      <c r="G105" s="106"/>
      <c r="H105" s="109" t="s">
        <v>334</v>
      </c>
      <c r="I105" s="106"/>
      <c r="J105" s="121">
        <v>1437377246</v>
      </c>
      <c r="K105" s="115"/>
      <c r="L105" s="103" t="s">
        <v>339</v>
      </c>
    </row>
    <row r="106" spans="2:12" ht="121.5" x14ac:dyDescent="0.2">
      <c r="B106" s="97" t="s">
        <v>94</v>
      </c>
      <c r="C106" s="97" t="s">
        <v>105</v>
      </c>
      <c r="D106" s="98" t="s">
        <v>107</v>
      </c>
      <c r="E106" s="97" t="s">
        <v>191</v>
      </c>
      <c r="F106" s="103"/>
      <c r="G106" s="106"/>
      <c r="H106" s="109" t="s">
        <v>335</v>
      </c>
      <c r="I106" s="106"/>
      <c r="J106" s="121">
        <v>252700000</v>
      </c>
      <c r="K106" s="115"/>
      <c r="L106" s="103" t="s">
        <v>339</v>
      </c>
    </row>
    <row r="107" spans="2:12" ht="121.5" x14ac:dyDescent="0.2">
      <c r="B107" s="97" t="s">
        <v>94</v>
      </c>
      <c r="C107" s="97" t="s">
        <v>104</v>
      </c>
      <c r="D107" s="98" t="s">
        <v>106</v>
      </c>
      <c r="E107" s="97" t="s">
        <v>192</v>
      </c>
      <c r="F107" s="103"/>
      <c r="G107" s="106"/>
      <c r="H107" s="109" t="s">
        <v>336</v>
      </c>
      <c r="I107" s="106"/>
      <c r="J107" s="121">
        <v>672493544</v>
      </c>
      <c r="K107" s="115"/>
      <c r="L107" s="103" t="s">
        <v>339</v>
      </c>
    </row>
    <row r="108" spans="2:12" ht="127.5" x14ac:dyDescent="0.2">
      <c r="B108" s="97" t="s">
        <v>94</v>
      </c>
      <c r="C108" s="97" t="s">
        <v>102</v>
      </c>
      <c r="D108" s="98" t="s">
        <v>107</v>
      </c>
      <c r="E108" s="97" t="s">
        <v>193</v>
      </c>
      <c r="F108" s="103"/>
      <c r="G108" s="106"/>
      <c r="H108" s="109" t="s">
        <v>337</v>
      </c>
      <c r="I108" s="106"/>
      <c r="J108" s="121">
        <v>180909896</v>
      </c>
      <c r="K108" s="115"/>
      <c r="L108" s="103" t="s">
        <v>339</v>
      </c>
    </row>
    <row r="109" spans="2:12" ht="178.5" x14ac:dyDescent="0.2">
      <c r="B109" s="97" t="s">
        <v>94</v>
      </c>
      <c r="C109" s="97" t="s">
        <v>105</v>
      </c>
      <c r="D109" s="98" t="s">
        <v>106</v>
      </c>
      <c r="E109" s="97" t="s">
        <v>191</v>
      </c>
      <c r="F109" s="103"/>
      <c r="G109" s="106"/>
      <c r="H109" s="109" t="s">
        <v>338</v>
      </c>
      <c r="I109" s="106"/>
      <c r="J109" s="121">
        <v>1118330077.28</v>
      </c>
      <c r="K109" s="115"/>
      <c r="L109" s="103" t="s">
        <v>339</v>
      </c>
    </row>
  </sheetData>
  <mergeCells count="1">
    <mergeCell ref="C2:J4"/>
  </mergeCells>
  <dataValidations count="1">
    <dataValidation type="list" allowBlank="1" showInputMessage="1" showErrorMessage="1" sqref="D99 D90 H91 D6:D17">
      <formula1>linea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2018-08-13T14:53:10Z</dcterms:modified>
</cp:coreProperties>
</file>