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acosta\Desktop\Indicadores I Sem 2018\Promoción\"/>
    </mc:Choice>
  </mc:AlternateContent>
  <bookViews>
    <workbookView xWindow="0" yWindow="0" windowWidth="20490" windowHeight="5355" activeTab="1"/>
  </bookViews>
  <sheets>
    <sheet name="Ficha tecnica de indicador" sheetId="4" r:id="rId1"/>
    <sheet name="Ficha medición indicador" sheetId="12" r:id="rId2"/>
    <sheet name="Política de Liberación " sheetId="16" r:id="rId3"/>
    <sheet name="soporte" sheetId="15" r:id="rId4"/>
  </sheets>
  <definedNames>
    <definedName name="_xlnm._FilterDatabase" localSheetId="3" hidden="1">soporte!$A$6:$V$118</definedName>
    <definedName name="_xlnm.Print_Area" localSheetId="1">'Ficha medición indicador'!$B$2:$J$67</definedName>
    <definedName name="_xlnm.Print_Area" localSheetId="0">'Ficha tecnica de indicador'!$B$1:$E$16</definedName>
  </definedNames>
  <calcPr calcId="152511"/>
  <fileRecoveryPr autoRecover="0"/>
</workbook>
</file>

<file path=xl/calcChain.xml><?xml version="1.0" encoding="utf-8"?>
<calcChain xmlns="http://schemas.openxmlformats.org/spreadsheetml/2006/main">
  <c r="F27" i="12" l="1"/>
  <c r="F28" i="12"/>
  <c r="F29" i="12"/>
  <c r="F30" i="12"/>
  <c r="F31" i="12"/>
  <c r="F32" i="12"/>
  <c r="C27" i="12" l="1"/>
  <c r="E26" i="12" l="1"/>
  <c r="F26" i="12" s="1"/>
  <c r="E27" i="12"/>
  <c r="E28" i="12"/>
  <c r="F9" i="12" l="1"/>
  <c r="L34" i="12" l="1"/>
  <c r="E34" i="12"/>
  <c r="F34" i="12" s="1"/>
  <c r="L33" i="12"/>
  <c r="E33" i="12"/>
  <c r="F33" i="12" s="1"/>
  <c r="L32" i="12"/>
  <c r="E32" i="12"/>
  <c r="L31" i="12"/>
  <c r="E31" i="12"/>
  <c r="L30" i="12"/>
  <c r="E30" i="12"/>
  <c r="L29" i="12"/>
  <c r="E29" i="12"/>
  <c r="L28" i="12"/>
  <c r="L27" i="12"/>
  <c r="L26" i="12"/>
  <c r="L25" i="12"/>
  <c r="E25" i="12"/>
  <c r="F25" i="12" s="1"/>
  <c r="L24" i="12"/>
  <c r="E24" i="12"/>
  <c r="F24" i="12" s="1"/>
  <c r="L23" i="12"/>
  <c r="E23" i="12"/>
  <c r="F23"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<sst xmlns="http://schemas.openxmlformats.org/spreadsheetml/2006/main" count="681" uniqueCount="361">
  <si>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</si>
  <si>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</si>
  <si>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</si>
  <si>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</si>
  <si>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</si>
  <si>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</si>
  <si>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</si>
  <si>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</si>
  <si>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</si>
  <si>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</si>
  <si>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</si>
  <si>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</si>
  <si>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</si>
  <si>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</si>
  <si>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</si>
  <si>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</si>
  <si>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</si>
  <si>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</si>
  <si>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</si>
  <si>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</si>
  <si>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</si>
  <si>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</si>
  <si>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</si>
  <si>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</si>
  <si>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</si>
  <si>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</si>
  <si>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</si>
  <si>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</si>
  <si>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</si>
  <si>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</si>
  <si>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</si>
  <si>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</si>
  <si>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</si>
  <si>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</si>
  <si>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</si>
  <si>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</si>
  <si>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</si>
  <si>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</si>
  <si>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</si>
  <si>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</si>
  <si>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</si>
  <si>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</si>
  <si>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</si>
  <si>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</si>
  <si>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</si>
  <si>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</si>
  <si>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</si>
  <si>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</si>
  <si>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</si>
  <si>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</si>
  <si>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</si>
  <si>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</si>
  <si>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</si>
  <si>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</si>
  <si>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</si>
  <si>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</si>
  <si>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</si>
  <si>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</si>
  <si>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</si>
  <si>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</si>
  <si>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Nombre del Proyecto</t>
  </si>
  <si>
    <t>Programa</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</si>
  <si>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</si>
  <si>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</si>
  <si>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</si>
  <si>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</si>
  <si>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</si>
  <si>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Semestral</t>
  </si>
  <si>
    <t>Informe de proyectos liberados frente a los terminados</t>
  </si>
  <si>
    <t>(Número de Proyectos liberados / Número de Proyectos finalizados)*100</t>
  </si>
  <si>
    <t xml:space="preserve">Medir porcentualmente la cantidad de proyectos lierados frente a los proyectos finalizados.
</t>
  </si>
  <si>
    <t>Porcentaje de proyectos liberados con respecto a los proyectos finalizados.</t>
  </si>
  <si>
    <t>FICHA TECNICA DE INDICADOR DEL PORCENTAJE DE  PROYECTOS LIBERADOS DE LOS FINALIZADOS</t>
  </si>
  <si>
    <t>FICHA TECNICA DE INDICADOR DEL PORCENTAJE DE  PROYECTOS LIBERADOS FRENTE A LOS PROYECTOS FINALIZADOS</t>
  </si>
  <si>
    <t>Porcentaje de proyectos liberados frente a los proyectos finalizados.</t>
  </si>
  <si>
    <t>Generar el informe de ejecución de recursos a liberar</t>
  </si>
  <si>
    <t>En el primer trimestre de cada año, las Gerencias Misionales  verifican los proyectos que su estado en Salesforce sea FINALIZADO  y se genera el informe de ejecución de recursos a liberar por cada línea estratégica del FONTUR,  el cual es remitido a la Dirección de Negocios Especiales PA Fontur para su consolidación.  
Posteriormente la Dirección de Negocios Especiales PA Fontur  remite a la Dirección Jurídica para verificar el estado de la contratación derivada de los proyectos y el valor ejecutado por cada contrato. Este informe de ejecución de recursos a liberar, se envia a la Dirección de Negocios Especiales PA Fontur, para revisión y registro de los valores pagados y el estado de los mismos.
La Dirección de Negocios Especiales PA Fontur, determina valores a liberar por proyecto y/o contrato, y consolida la información del informe de ejecución de recursos a liberar por las líneas estrategicas de FONTUR, el cual se remite a las Gerencias/Direcciones para su validación y confirmación.</t>
  </si>
  <si>
    <t>F-MGP-47 Informe de ejecución de recursos a liberar</t>
  </si>
  <si>
    <t>TRANSCRIPCIÓN DEL APARTE DEL PROCEDIMIENTO</t>
  </si>
  <si>
    <t>PROCEDIMIENTO PARA RELIZAR EL SEGUIMIENTO A LA EJECUCIÓN DE 
PROYECTOS APROBADOS POR EL COMITÉ DIRECTIVO DE FONTUR</t>
  </si>
  <si>
    <t>Código: P-MGP-04  V: 03
Vigencia: 11-may0-2017</t>
  </si>
  <si>
    <t>Año Aprobación  Proyecto</t>
  </si>
  <si>
    <t>Código Proyecto</t>
  </si>
  <si>
    <t>Entidad Proponente</t>
  </si>
  <si>
    <t>Línea Estratégica</t>
  </si>
  <si>
    <t>Fuente</t>
  </si>
  <si>
    <t>Valor Proyecto</t>
  </si>
  <si>
    <t>Valor Contrato</t>
  </si>
  <si>
    <t>No. Contrato</t>
  </si>
  <si>
    <t>Valor del Contrato</t>
  </si>
  <si>
    <t>Valor Ejecutado del Contrato</t>
  </si>
  <si>
    <t>Saldo a liberar del Contrato</t>
  </si>
  <si>
    <t>Valor Pago</t>
  </si>
  <si>
    <t>Valor a Liberar</t>
  </si>
  <si>
    <t>Total Ejecutado del Proyecto</t>
  </si>
  <si>
    <t>Valor liberar proyecto</t>
  </si>
  <si>
    <t>Valor a liberar
contrato</t>
  </si>
  <si>
    <t>Saldo total a liberar</t>
  </si>
  <si>
    <t>Observaciones</t>
  </si>
  <si>
    <t>En el análisis indicar la causa por la cual no ha sido liberado, teniendo en cuenta la política de liberación que se adjunta.</t>
  </si>
  <si>
    <t>Programa 2: Mercadeo y promoción turistica internacional</t>
  </si>
  <si>
    <t>Parafiscal</t>
  </si>
  <si>
    <t>Fiscal - Impuesto al Turismo</t>
  </si>
  <si>
    <t>ASOCIACIÓN COLOMBIANA DE AGENCIAS DE VIAJES Y TURISMO - ANATO</t>
  </si>
  <si>
    <t>Programa 1: Mercadeo y promoción turística a nivel nacional.</t>
  </si>
  <si>
    <t>Programa 5: Banco de proyectos turísticos de promoción.</t>
  </si>
  <si>
    <t>ASOCIACIÓN HOTELERA DE COLOMBIA - COTELCO</t>
  </si>
  <si>
    <t>PROMOCIÓN DE LOS ATRACTIVOS Y PRODUCTOS TURÍSTICOS DEL DEPARTAMENTO DE RISARALDA</t>
  </si>
  <si>
    <t>CORPORACION CAMARA COLOMBIANA DE TURISMO EJE CAFETERO - RISARALDA</t>
  </si>
  <si>
    <t>COLOMBIA TRAVEL EXPO</t>
  </si>
  <si>
    <t>ALCALDÍA DE MEDELLÍN</t>
  </si>
  <si>
    <t>INFORME DE PROYECTOS PARA LIBERAR FRENTE A LOS PROYECTOS FINALIZADOS</t>
  </si>
  <si>
    <t>Fortalecimiento de la Promoción y el Mercadeo</t>
  </si>
  <si>
    <t xml:space="preserve">Fiscal </t>
  </si>
  <si>
    <t>FPT</t>
  </si>
  <si>
    <t>PROMOCIÓN Y DIVULGACIÓN DE SANTA MARTA COMO DESTINO TURÍSTICO EN EL MARCO DE LA 53a. FIESTA DEL MAR</t>
  </si>
  <si>
    <t>DISEÑO PRODUCCIÓN Y DISTRIBUCIÓN DEL CONTENIDO EDITORIAL Y FOTOGRÁFICO DE LA SERIE " COLECCIONABLE PLEGABLE EXPERIENCIAS UNICAS"</t>
  </si>
  <si>
    <t xml:space="preserve">MinCIT </t>
  </si>
  <si>
    <t>Mercadeo y promoción turística a nivel nacional.</t>
  </si>
  <si>
    <t>DISEÑO PRODUCCIÓN Y DISTRIBUCIÓN DEL CONTENIDO EDITORIAL Y FOTOGRÁFICO DEL "COLECCIONABLE PUEBLOS PATRIMONIO DE COLOMBIA"</t>
  </si>
  <si>
    <t>COLOMBIA.TRAVEL INTEGRACIÓN</t>
  </si>
  <si>
    <t>PROMOCION DE CIENAGA Y MOMPOX</t>
  </si>
  <si>
    <t>Mercadeo y promoción turistica internacional</t>
  </si>
  <si>
    <t>TURISMO DE OBSERVACIÓN RESPONSABLE DE ESPECIES ACUÁTICAS EN COLOMBIA-COMPONENTE: CAMPAÑA MASIVA "RUTA DE GIGANTES" - MAMÍFEROS ACUÁTICOS EN COLOMBIA.</t>
  </si>
  <si>
    <t>PROMOCIÓN Y APERTURA DE NUEVAS RUTAS AÉREAS A DESTINOS EMERGENTES</t>
  </si>
  <si>
    <t>Fiscal</t>
  </si>
  <si>
    <t>DIFUSIÓN DE LA CAMPAÑA NACIONAL DE PREVENCIÓN DE LA ESCNNA EN VIALES Y TURISMO</t>
  </si>
  <si>
    <t>ESCNNA</t>
  </si>
  <si>
    <t>RUEDA DE NEGOCIOS EN EL MARCO DEL CONGRESO NACIONAL HOTELERO 2014</t>
  </si>
  <si>
    <t>CORPORACIÓN TURISMO CARTAGENA DE INDIAS</t>
  </si>
  <si>
    <t>FERIAS INTERNACIONALES 2015</t>
  </si>
  <si>
    <t>FIDUCOLDEX PROEXPORT COLOMBIA</t>
  </si>
  <si>
    <t>PROMOCIÓN INTERNACIONAL DE COLOMBIA CON AEROLÍNEAS</t>
  </si>
  <si>
    <t>PARTICIPACIÓN DE AGENCIAS DE VIAJES COLOMBIANAS EN FERIAS Y RUEDAS DE NEGOCIOS INTERNACIONALES 2015</t>
  </si>
  <si>
    <t>MCIT - MINISTERIO DE COMERCIO, INDUSTRIA Y TURISMO</t>
  </si>
  <si>
    <t>PROMOCIÓN TURÍSTICA DE CUNDINAMARCA 2015</t>
  </si>
  <si>
    <t>INSTITUTO DEPARTAMENTAL DE CULTURA Y TURISMO DE CUNDINAMARCA - GOBERNACIÓN DE CUNDINAMARCA</t>
  </si>
  <si>
    <t>Banco de proyectos turísticos de promoción.</t>
  </si>
  <si>
    <t>FERIAS INTERNACIONALES 2016</t>
  </si>
  <si>
    <t>ALIANZA PACIFICO - 2016</t>
  </si>
  <si>
    <t>RUEDAS DE NEGOCIOS INTERNACIONALES 2016</t>
  </si>
  <si>
    <t>COLOMBIA NATURE TRAVEL MART RUEDA DE NEGOCIOS 2016</t>
  </si>
  <si>
    <t>BOGOTÁ, UNA CIUDAD GASTRONÓMICA CON ALIMENTARTE FOOD FESTIVAL</t>
  </si>
  <si>
    <t>ASOCIACION COLOMBIANA DE LA INDUSTRIA GASTRONOMICA - ACODRES CAPITULO BOGOTA</t>
  </si>
  <si>
    <t>CAMPAÑA DE PROMOCIÓN DE CALI: "VIVA LA MODA - VIVA CALI"</t>
  </si>
  <si>
    <t>FEDERACIÓN NACIONAL DE COMERCIANTES - FENALCO VALLE</t>
  </si>
  <si>
    <t>PROMOCIÓN DE CARTAGENA DE INDIAS COMO DESTINO CULTURAL A TRAVÉS DE LA FERIA DE ARTESANÍAS DE EXPORTACIÓN FAREX 2017</t>
  </si>
  <si>
    <t>PROMOCIÓN DE CARTAGENA DE INDIAS COMO DESTINO TURÍSTICO CULTURAL A TRAVÉS DEL CARTAGENA XI FESTIVAL INTERNACIONAL DE MÚSICA "EL SONIDO Y EL SÍMBOLO - PARIS Y EL IMPRESIONISMO MUSICAL"</t>
  </si>
  <si>
    <t>GEMA TOURS S.A</t>
  </si>
  <si>
    <t>Fortalecimiento de la promoción turística</t>
  </si>
  <si>
    <t>ASOCIACIÓN HOTELERA DE COLOMBIA - COTELCO CAPITULO VALLE DEL CAUCA</t>
  </si>
  <si>
    <t>MINISTERIO DE COMERCIO, INDUSTRIA Y TURISMO - VICEMINISTERIO DE TURISMO</t>
  </si>
  <si>
    <t>Programa 3: Información turística.</t>
  </si>
  <si>
    <t>Programa 4: Investigación de mercados.</t>
  </si>
  <si>
    <t>FNTP-011-2013</t>
  </si>
  <si>
    <t>MERCADEO PROMOCIONAL DE MEDELLÍN COMO DESTINO TURÍSTICO; CUNA DE CULTURA: ?FERIA EXPOARTESANO MEDELLÍN LA MEMORIA?</t>
  </si>
  <si>
    <t>FNTP-025-2013</t>
  </si>
  <si>
    <t>SOSTENIMIENTO Y MEJORAMIENTO DE LA RED NACIONAL DE PUNTOS DE INFORMACIÓN TURÍSTICA</t>
  </si>
  <si>
    <t>ALCALDIA MAYOR DE BOGOTA - INSTITUTO DISTRITAL DE TURISMO</t>
  </si>
  <si>
    <t>FNTP-109-2013</t>
  </si>
  <si>
    <t>ALCALDÍA DISTRITAL DE SANTA MARTA</t>
  </si>
  <si>
    <t>FNTP-134-2013</t>
  </si>
  <si>
    <t>FNTP-135-2013</t>
  </si>
  <si>
    <t>FNTP-175-2013</t>
  </si>
  <si>
    <t>FNTP-181-2013</t>
  </si>
  <si>
    <t>CONSULTORIA DEL PROGRAMA TARJETA JOVEN</t>
  </si>
  <si>
    <t>FNTP-182-2013</t>
  </si>
  <si>
    <t>FNTP-192-2013</t>
  </si>
  <si>
    <t>FNTP-202-2013</t>
  </si>
  <si>
    <t>PROGRAMA DE PROMOCIÓN Y POSICIONAMIENTO DE CALI CIUDAD REGIÓN COMO DESTINO TURÍSTICO PARA EL FIN DE SEMANA ENTRE LOS MEDIOS DE COMUNICACIÓN Y AGENCIAS MAYORISTAS NACION</t>
  </si>
  <si>
    <t>FNTP-244-2013</t>
  </si>
  <si>
    <t>PROMOCIÓN TURISTICA DEL DEPARTAMENTO DEL META</t>
  </si>
  <si>
    <t>INSTITUTO DE TURISMO DEL META - GOBERNACIÓN DEL META</t>
  </si>
  <si>
    <t>FNTP-255-2013</t>
  </si>
  <si>
    <t>PARTICIPACIÓN DEL DEPARTAMENTO DEL TOLIMA COMO DESTINO NACIONAL INVITADO EN LA VITRINA TURÍSTICA NÚMERO 33 DE ANATO 2014</t>
  </si>
  <si>
    <t>GOBERNACIÓN DEL TOLIMA</t>
  </si>
  <si>
    <t>FNTP-032-2014</t>
  </si>
  <si>
    <t>PUNTOS DE INFORMACIÓN TURÍSTICA DIGITALES</t>
  </si>
  <si>
    <t>FNTP-114-2014</t>
  </si>
  <si>
    <t>FNTP-160-2014</t>
  </si>
  <si>
    <t>PROMOCIÓN DE LOS MUNICIPIOS DE LA RED TURÍSTICA DE PUEBLOS PATRIMONIO DE COLOMBIA EN EL MARCO DE LA X EDICIÓN DEL HAY FESTIVAL CARTAGENA 2016</t>
  </si>
  <si>
    <t>FNTP-241-2014</t>
  </si>
  <si>
    <t>PROMOCIÓN DE CARTAGENA DE INDIAS COMO DESTINO TURÍSTICO CULTURAL; EPICENTRO DE ARTESANÍAS DE EXPORTACIÓN A TRAVÉS DE LA REALIZACIÓN FAREX 2015 ? VITRINA DE LAS TRADICIONES E INNOVACIONES ARTESANALES DE TODO EL PAÍS.</t>
  </si>
  <si>
    <t>FNTP-015-2015</t>
  </si>
  <si>
    <t>PROMOCIÓN Y DIFUSIÓN DE DESTINOS NACIONALES EN EL MARCO DE SUS FESTIVIDADES 2015</t>
  </si>
  <si>
    <t>FNTP-017-2015</t>
  </si>
  <si>
    <t>PLAN DE PROMOCIÓN ? CAMPAÑA NACIONAL DE TURISMO 2015</t>
  </si>
  <si>
    <t>FNTP-141-2015</t>
  </si>
  <si>
    <t>PROMOCIÓN DE CARTAGENA DE INDIAS COMO DESTINO TURÍSTICO LÍDER A NIVEL NACIONAL A TRAVÉS DE LA REALIZACIÓN DE LA FERIA DE ARTESANÍAS DE EXPORTACIONES FAREX 2016 COMO VITRINA DE LAS TRADICIONES E INNOVACIONES ARTESANALES DE TODO EL PAÍS</t>
  </si>
  <si>
    <t>FNTP-189-2015</t>
  </si>
  <si>
    <t>PARTICIPACIÓN INSTITUCIONAL EN LA XXXV VITRINA TURÍSTICA ANATO</t>
  </si>
  <si>
    <t>FNTP-190-2015</t>
  </si>
  <si>
    <t>INSERTOS MAPA VIAL Y TURÍSTICO Y SEPARATA DE FERIAS Y FIESTAS</t>
  </si>
  <si>
    <t>FNTP-44-2016</t>
  </si>
  <si>
    <t>FNTP-263-2014</t>
  </si>
  <si>
    <t>FNTP-208-2015</t>
  </si>
  <si>
    <t>FNTP-100-2016</t>
  </si>
  <si>
    <t>FNTP-103-2016</t>
  </si>
  <si>
    <t>FNTP-107-2016</t>
  </si>
  <si>
    <t>FNTP-127-2016</t>
  </si>
  <si>
    <t>FNTP-128-2016</t>
  </si>
  <si>
    <t>FNTP-147-2016</t>
  </si>
  <si>
    <t>FNTP-34-2016</t>
  </si>
  <si>
    <t>FNTP-35-2016</t>
  </si>
  <si>
    <t>FNTP-40-2016</t>
  </si>
  <si>
    <t>Fiscales - Parafiscales</t>
  </si>
  <si>
    <t xml:space="preserve"> $644.800.348</t>
  </si>
  <si>
    <t>PROMOCIÓN TURÍSTICA NACIONAL DEL DEPARTAMENTO DEL META 2016</t>
  </si>
  <si>
    <t>INSERTOS GUIA DE RUTAS POR COLOMBIA 2016-2017</t>
  </si>
  <si>
    <t>PROMOCIÓN DE DESTINO GOLFO DE MORROSQUILLO Y ÁREA DE INFLUENCIA</t>
  </si>
  <si>
    <t>ASOCIACION DE EMPRESARIOS TURÍSTICOS DEL GOLFO DE MORROSQUILLO - ASETUR GM</t>
  </si>
  <si>
    <t>PARTICIPACIÓN DE LOS DEPARTAMENTOS DEL AMAZONAS, ARAUCA, CAQUETÁ, CHOCÓ, GUAINÍA, GUAVIARE, LA GUAJIRA, NORTE DE SANTANDER, PUTUMAYO, VAUPÉS, VICHADA EN LA VITRINA TURÍSTICA DE ANATO 2017</t>
  </si>
  <si>
    <t>PARTICIPACIÓN DE LOS DEPARTAMENTOS DE , ANTIOQUIA, ATLÁNTICO,BOLIVAR,BOYACÁ,BOGOTÁ,CALDAS,CAUCA,CESAR,CÓRDOBA,CUNDINAMARCA,HUILA, MAGDALENA,META, NARIÑO, QUINDÍO, RISARALDA, SAN ANDRÉS, SANTANDER, SUCRE, TOLIMA y VALLE DEL CAUCA EN LA VITRINA 2017</t>
  </si>
  <si>
    <t>CARTAGENA DESTINO DE CINE 2017</t>
  </si>
  <si>
    <t>FIDUCOLDEX PROCOLOMBIA</t>
  </si>
  <si>
    <t>FNT-057-14</t>
  </si>
  <si>
    <t>FNT-018-2015</t>
  </si>
  <si>
    <t>FNT-115-2015</t>
  </si>
  <si>
    <t xml:space="preserve">FNT-060-2016 </t>
  </si>
  <si>
    <t xml:space="preserve">FNT-131-2016 </t>
  </si>
  <si>
    <t>FNT-152-2016</t>
  </si>
  <si>
    <t>FNTP-099-2017</t>
  </si>
  <si>
    <t>FNTP-188-2017</t>
  </si>
  <si>
    <t>FNTP-187-2017</t>
  </si>
  <si>
    <t>FNTP-037-2017</t>
  </si>
  <si>
    <t>FNTP-047-2017</t>
  </si>
  <si>
    <t>FNTP-158-2017</t>
  </si>
  <si>
    <t>FNTP-025-2017</t>
  </si>
  <si>
    <t>FNTP-077-2017</t>
  </si>
  <si>
    <t>RUEDA DE NEGOCIOS EN EL MARCO DEL CONGRESO NACIONAL HOTELERO 2017</t>
  </si>
  <si>
    <t>ESTRATEGIA DE MEDIOS Y COMUNICACIÓN EN LA PARTICIPACIÓN DE COLOMBIA EN EL XVI CONGRESO INTERNACIONAL DE GASTRONOMÍA MADRID FUSIÓN 2018</t>
  </si>
  <si>
    <t>PARTICIPACIÓN DE COLOMBIA EN EL XVI CONGRESO INTERNACIONAL DE GASTRONOMÍA MADRID FUSIÓN 2018</t>
  </si>
  <si>
    <t>PLAN DE PROMOCIÓN DE LAS AGENCIAS DE VIAJES 2017- FASE VII</t>
  </si>
  <si>
    <t>APOYO AL BOGOTÁ WINE AND FOOD FESTIVAL 2017</t>
  </si>
  <si>
    <t>BOGOTÁ DESTINO TURÍSTICO, CULTURAL Y CREATIVO</t>
  </si>
  <si>
    <t>ASOCIACION HOTELERA DE COLOMBIA COTELCO</t>
  </si>
  <si>
    <t>ASOCIACION HOTELERA Y TURISTICA DE COLOMBIA - COTELCO CAPITULO ANTIOQUIA - CHOCO</t>
  </si>
  <si>
    <t>PARAFISCAL</t>
  </si>
  <si>
    <t>FISCAL</t>
  </si>
  <si>
    <t>FNTP-16-2016</t>
  </si>
  <si>
    <t>PARTICIPACIÓN DE AGENCIAS DE VIAJES COLOMBIANAS EN FERIAS Y RUEDAS DE NEGOCIOS INTERNACIONALES 2016</t>
  </si>
  <si>
    <t>FNTP-116-2016</t>
  </si>
  <si>
    <t>PARTICIPACIÓN INSTITUCIONAL EN LA XXXVI VITRINA TURÍSTICA ANATO 2017</t>
  </si>
  <si>
    <t>FNTP-136-2016</t>
  </si>
  <si>
    <t>PARTICIPACIÓN DE COTELCO EN LA VERSIÓN XXXVI DE LA VITRINA TURÍSTICA DE ANATO 2017</t>
  </si>
  <si>
    <t>FNTP-118-2016</t>
  </si>
  <si>
    <t>II EDICIÓN DE MICSUR</t>
  </si>
  <si>
    <t>FISCAL-PARAFISCAL</t>
  </si>
  <si>
    <t>FERIAS INTERNACIONALES 2DO SEMESTRE 2016</t>
  </si>
  <si>
    <t>PLAN DE PROMOCIÓN DE LAS AGENCIAS DE VIAJES 2016 ? FASE VI</t>
  </si>
  <si>
    <t>PLAN PROMOCIONAL DE CALI Y VALLE DEL CAUCA COMO DESTINO TURÍSTICO - FASE II</t>
  </si>
  <si>
    <t>PROMOCIÓN DEL PRODUCTO TURÍSTICO DE NORTE DE SANTANDER</t>
  </si>
  <si>
    <t>CORPORACIÓN MIXTA DE PROMOCIÓN DE NORTE DE SANTANDER</t>
  </si>
  <si>
    <t>FNTP-039-2016</t>
  </si>
  <si>
    <t>FNTP-045-2016</t>
  </si>
  <si>
    <t>FNTP-073-2016</t>
  </si>
  <si>
    <t>FNTP-038-2016</t>
  </si>
  <si>
    <t>Julio a diciembre 2017</t>
  </si>
  <si>
    <t>FNTP-206-2013</t>
  </si>
  <si>
    <t>FNTP-84-2017</t>
  </si>
  <si>
    <t>BOGOTÁ, UNA CIUDAD GASTRONÓMICA A TRAVÉS DE ALIMENTARTE FOOD FESTIVAL</t>
  </si>
  <si>
    <t>AVIATUR, HOTEL CHARLESTON, HARRY SAS, CREPES Y WAFFLES, MAYATUR SAS</t>
  </si>
  <si>
    <t>FNTP-147-2017</t>
  </si>
  <si>
    <t>FNTP-143-2017</t>
  </si>
  <si>
    <t>PROMOCIÓN DE SANTIAGO DE CALI EN EL MARCO DEL FESTIVAL SALSA Y SABOR 2017 DURANTE LOS DIAS QUE SE REALIZA EL FESTIVAL MUNDIAL DE SALSA CALI 2017</t>
  </si>
  <si>
    <t>SECRETARIA DE CULTURA Y TURISMO - ALCALDÍA DE SANTIAGO DE CALI</t>
  </si>
  <si>
    <t>MEDELLIN ABRE SUS PUERTAS A LAS MENTES CURIOSAS EN EL PREMIO Y FESTIVAL GABO 2017</t>
  </si>
  <si>
    <t>Fiscales</t>
  </si>
  <si>
    <t>MinCIT - Ministerio de Comercio, Industria y Turismo</t>
  </si>
  <si>
    <t xml:space="preserve">Parafiscal </t>
  </si>
  <si>
    <t>Instituto departamental de cultura y turismo de Cundinamarca - Gobernación de Cundinamarca</t>
  </si>
  <si>
    <t>Procolombia</t>
  </si>
  <si>
    <t>Alcaldía Mayor de Bogotá - Instituto Distrital de Turismo</t>
  </si>
  <si>
    <t>Programa 5: Banco de proyectos turísticos de promoción</t>
  </si>
  <si>
    <t>Ferias y eventos internacionales 2017</t>
  </si>
  <si>
    <t>Programa 2: Mercadeo y promoción turística internacional</t>
  </si>
  <si>
    <t>FNTP-162-2016</t>
  </si>
  <si>
    <t>Sostenimiento puntos de información turística digitales 2017</t>
  </si>
  <si>
    <t>FNT-171-2016</t>
  </si>
  <si>
    <t>Soporte técnico curso virtual prevención ESCNNA</t>
  </si>
  <si>
    <t>Programa 4: Estudios, innovación y desarrollo tecnológico</t>
  </si>
  <si>
    <t>Cartagena destino de cine 2017</t>
  </si>
  <si>
    <t>Gema Tours S.A</t>
  </si>
  <si>
    <t>Colombia Travel Expo</t>
  </si>
  <si>
    <t>Asociación hotelera y turística de Colombia - Cotelco capitulo Antioquia - Chocó</t>
  </si>
  <si>
    <t>FNTP-043-2017</t>
  </si>
  <si>
    <t>RUEDAS DE NEGOCIOS INTERNACIONALES 2017</t>
  </si>
  <si>
    <t>FNTP-046-2017</t>
  </si>
  <si>
    <t>Estrategia de promoción turismo en la naturaleza</t>
  </si>
  <si>
    <t>Apoyo al Bogotá wine and food festival 2017</t>
  </si>
  <si>
    <t>FNTP-065-2017</t>
  </si>
  <si>
    <t>Promoción nacional de Nariño como destino turístico</t>
  </si>
  <si>
    <t>Gobernación de Nariño</t>
  </si>
  <si>
    <t>Promoción de los atractivos y productos turísticos del departamento de Risaralda</t>
  </si>
  <si>
    <t>Corporación cámara colombiana de turismo eje cafetero - Risaralda</t>
  </si>
  <si>
    <t>FNTP-084-2017</t>
  </si>
  <si>
    <t>Bogotá, una ciudad gastronómica a través de alimentarte food festival</t>
  </si>
  <si>
    <t>Aviatur, Hotel Charleston, Harry sas, Crepes y Waffles, Mayatur sas</t>
  </si>
  <si>
    <t>FNTP-85-2017</t>
  </si>
  <si>
    <t>Promoción de la Guajira en el marco de la feria expoguajira 2017</t>
  </si>
  <si>
    <t>Gobernación de la Guajira</t>
  </si>
  <si>
    <t>FNTP-90-2017</t>
  </si>
  <si>
    <t>Plan promocional de Cundinamarca como destino turístico 2017</t>
  </si>
  <si>
    <t xml:space="preserve">FNTP-95-2017 </t>
  </si>
  <si>
    <t>Actualización de la guía de turismo religioso</t>
  </si>
  <si>
    <t xml:space="preserve">FNTP-99-2017 </t>
  </si>
  <si>
    <t>Rueda de negocios en el marco del congreso nacional hotelero 2017</t>
  </si>
  <si>
    <t>Asociación hotelera de Colombia COTELCO</t>
  </si>
  <si>
    <t>FNTP-128-2017</t>
  </si>
  <si>
    <t>Promoción de los patrimonios declarados por la UNESCO</t>
  </si>
  <si>
    <t>FNTP-135-2017</t>
  </si>
  <si>
    <t>Promoción de Bogotá como destino de grandes eventos</t>
  </si>
  <si>
    <t>Alcaldía mayor de Bogotá - Instituto Distrital de Turismo</t>
  </si>
  <si>
    <t>FNTP-140-2017</t>
  </si>
  <si>
    <t>Promoción del destino turístico en el marco de la celebración de la 62 feria de Manizales</t>
  </si>
  <si>
    <t>Alcaldía municipal de Manizales - Instituto de Cultura y Turismo</t>
  </si>
  <si>
    <t>Medellín abre sus puertas a las mentes curiosas en el premio y festival GABO 2017</t>
  </si>
  <si>
    <t>Alcaldía de Medellín</t>
  </si>
  <si>
    <t>Promoción de Santiago de Cali en el marco del festival salsa y sabor 2017 durante los días que se realiza el festival mundial de salsa Cali 2017</t>
  </si>
  <si>
    <t>Secretaria de cultura y turismo - Alcaldía de Santiago de Cali</t>
  </si>
  <si>
    <t>FNTP-149-2017</t>
  </si>
  <si>
    <t>Promoción del carnaval de negros y blancos</t>
  </si>
  <si>
    <t>Alcaldía de Pasto - Secretaría de turismo municipal - Corpocarnaval</t>
  </si>
  <si>
    <t>FNTP-155-2017</t>
  </si>
  <si>
    <t>Promoción del municipio de Galeras - Sucre en el marco del festival la algarroba y cuadros vivos - 2018</t>
  </si>
  <si>
    <t>Alcaldía municipal de Galeras</t>
  </si>
  <si>
    <t>Bogotá destino turístico, cultural y creativo</t>
  </si>
  <si>
    <t>FNTP-160-2017</t>
  </si>
  <si>
    <t>Promoción del destino "Divina providencia y la histórica Santa Catalina Islas" en el marco de la vitrina turística de Anato 2018</t>
  </si>
  <si>
    <t>Alcaldía municipal de Providencia y Santa Catalina Islas</t>
  </si>
  <si>
    <t>FNTP-185-2017</t>
  </si>
  <si>
    <t>Participación en la XXXVII turística de Anato 2018 de los departamentos de Guaviare, Vaupés, Putumayo, Amazonas, Vichada, Caquetá, Guainía y Chocó.</t>
  </si>
  <si>
    <t>FNTP-186-2017</t>
  </si>
  <si>
    <t>Participación en la XXXVII vitrina turística de Anato 2018 de los departamentos de Valle del Cauca, Tolima,Sucre,Santander,San Andrés,Providencia y Santa Catalina,Risaralda,Quindío,Norte de Santander,Nariño,Meta,Magdalena,La Guajira,Huila,Cundinamarca,Córdoba</t>
  </si>
  <si>
    <t xml:space="preserve">FNTP-207-2017 </t>
  </si>
  <si>
    <t>Participación asociación hotelera y turística de Colombia en la versión XXXVII de la vitrina turística de Anato 2018</t>
  </si>
  <si>
    <t>Asociación hotelera y turística de Colombia - COTELCO capitulo Bogotá</t>
  </si>
  <si>
    <t xml:space="preserve"> Parafiscal</t>
  </si>
  <si>
    <t xml:space="preserve">FNTP-212-2017 </t>
  </si>
  <si>
    <t>Participación en la XXXVII vitrina turística Anato 2018</t>
  </si>
  <si>
    <t>FNTP-249-2017</t>
  </si>
  <si>
    <t>Participación de la red turística de pueblos patrimonio en la vitrina Anato 2018</t>
  </si>
  <si>
    <t>FNTP-270-2017</t>
  </si>
  <si>
    <t>Cumbre global intersectorial para la protección de la niñez y adolescencia de la explotación sexual en el contexto de los viajes y el turismo</t>
  </si>
  <si>
    <t>Programa 2: Formación, capacitación y sensibilización turística.</t>
  </si>
  <si>
    <t>AD1FNTP-270-2017</t>
  </si>
  <si>
    <t>FNTP-272-2017</t>
  </si>
  <si>
    <t>Ferias y eventos internacionales enero y febrero 2018</t>
  </si>
  <si>
    <t>FNTP-008-2018</t>
  </si>
  <si>
    <t>Participación en la XXXVII vitrina turística de Anato 2018 del producto turístico de bienestar</t>
  </si>
  <si>
    <t>Programa 1: Mercadeo y promoción turística a nivel nacional</t>
  </si>
  <si>
    <t>FNTP-010-2018</t>
  </si>
  <si>
    <t>Cartagena destino de cine 2018</t>
  </si>
  <si>
    <t>Parafiscales</t>
  </si>
  <si>
    <t>FNTP-021-2018</t>
  </si>
  <si>
    <t>Promoción de Bogotá como destino cultural 16° festival internacional teatro Bogotá</t>
  </si>
  <si>
    <t>ADFNT-137-2016</t>
  </si>
  <si>
    <t>ESTRATEGIA DE PROMOCIÓN TURISMO EN LA NATURALEZA</t>
  </si>
  <si>
    <t>Fortalecimiento del Mercadeo y la Promoción turística</t>
  </si>
  <si>
    <t>FNTP-261-2014</t>
  </si>
  <si>
    <t xml:space="preserve"> FIDUCOLDEX PROEXPORT COLOMBIA</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</si>
</sst>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_-;\-* #,##0_-;_-* &quot;-&quot;_-;_-@_-"/>
    <numFmt numFmtId="44" formatCode="_-&quot;$&quot;* #,##0.00_-;\-&quot;$&quot;* #,##0.00_-;_-&quot;$&quot;* &quot;-&quot;??_-;_-@_-"/>
    <numFmt numFmtId="43" formatCode="_-* #,##0.00_-;\-* #,##0.00_-;_-* &quot;-&quot;??_-;_-@_-"/>
    <numFmt numFmtId="164" formatCode="&quot;$&quot;\ #,##0.00;[Red]\-&quot;$&quot;\ #,##0.00"/>
    <numFmt numFmtId="165" formatCode="_-&quot;$&quot;\ * #,##0_-;\-&quot;$&quot;\ * #,##0_-;_-&quot;$&quot;\ * &quot;-&quot;_-;_-@_-"/>
    <numFmt numFmtId="166" formatCode="_(&quot;$&quot;\ * #,##0.00_);_(&quot;$&quot;\ * \(#,##0.00\);_(&quot;$&quot;\ * &quot;-&quot;??_);_(@_)"/>
    <numFmt numFmtId="167" formatCode="#,##0.00\ &quot;€&quot;;\-#,##0.00\ &quot;€&quot;"/>
    <numFmt numFmtId="168" formatCode="_-* #,##0.00\ _€_-;\-* #,##0.00\ _€_-;_-* &quot;-&quot;??\ _€_-;_-@_-"/>
    <numFmt numFmtId="169" formatCode="_ * #,##0.00_ ;_ * \-#,##0.00_ ;_ * &quot;-&quot;??_ ;_ @_ "/>
    <numFmt numFmtId="170" formatCode="_ * #,##0.0_ ;_ * \-#,##0.0_ ;_ * &quot;-&quot;??_ ;_ @_ "/>
    <numFmt numFmtId="171" formatCode="_ * #,##0.0000_ ;_ * \-#,##0.0000_ ;_ * &quot;-&quot;??_ ;_ @_ "/>
    <numFmt numFmtId="172" formatCode="_-* #,##0.0000\ _€_-;\-* #,##0.0000\ _€_-;_-* &quot;-&quot;??\ _€_-;_-@_-"/>
    <numFmt numFmtId="173" formatCode="_ * #,##0_ ;_ * \-#,##0_ ;_ * &quot;-&quot;??_ ;_ @_ "/>
    <numFmt numFmtId="174" formatCode="[$$-240A]\ #,##0"/>
    <numFmt numFmtId="175" formatCode="&quot;$&quot;\ #,##0"/>
    <numFmt numFmtId="176" formatCode="_(&quot;$&quot;\ * #,##0_);_(&quot;$&quot;\ * \(#,##0\);_(&quot;$&quot;\ * &quot;-&quot;??_);_(@_)"/>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sz val="11"/>
      <color indexed="8"/>
      <name val="Calibri"/>
      <family val="2"/>
    </font>
    <font>
      <sz val="11"/>
      <name val="Futura Std Book"/>
      <family val="2"/>
    </font>
    <font>
      <b/>
      <sz val="11"/>
      <name val="Futura Std Book"/>
      <family val="2"/>
    </font>
    <font>
      <b/>
      <sz val="11"/>
      <color rgb="FF000000"/>
      <name val="Futura Std Book"/>
      <family val="2"/>
    </font>
    <font>
      <sz val="11"/>
      <color theme="1"/>
      <name val="Arial"/>
      <family val="2"/>
    </font>
    <font>
      <sz val="10"/>
      <name val="Arial"/>
      <family val="2"/>
    </font>
    <font>
      <sz val="11"/>
      <color theme="1"/>
      <name val="Futura Std Book"/>
      <family val="2"/>
    </font>
    <font>
      <sz val="11"/>
      <color indexed="8"/>
      <name val="Futura Std Book"/>
      <family val="2"/>
    </font>
    <font>
      <b/>
      <sz val="11"/>
      <color rgb="FFA21984"/>
      <name val="Futura Std Book"/>
      <family val="2"/>
    </font>
    <font>
      <b/>
      <sz val="14"/>
      <name val="Futura Std Book"/>
      <family val="2"/>
    </font>
    <font>
      <sz val="10"/>
      <name val="Arial"/>
      <family val="2"/>
    </font>
    <font>
      <sz val="10"/>
      <name val="Arial"/>
      <family val="2"/>
    </font>
    <font>
      <sz val="11"/>
      <color rgb="FF000000"/>
      <name val="Futura Std Book"/>
      <family val="2"/>
    </font>
    <font>
      <b/>
      <sz val="10"/>
      <color theme="0"/>
      <name val="Arial"/>
      <family val="2"/>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0000"/>
        <bgColor indexed="64"/>
      </patternFill>
    </fill>
    <fill>
      <patternFill patternType="solid">
        <fgColor rgb="FF92D050"/>
        <bgColor indexed="64"/>
      </patternFill>
    </fill>
  </fills>
  <borders count="41">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161">
    <xf numFmtId="0" fontId="0" fillId="0" borderId="0"/>
    <xf numFmtId="43" fontId="6" fillId="0" borderId="0" applyFont="0" applyFill="0" applyBorder="0" applyAlignment="0" applyProtection="0"/>
    <xf numFmtId="0" fontId="5" fillId="0" borderId="0" applyFont="0" applyFill="0" applyBorder="0" applyAlignment="0" applyProtection="0"/>
    <xf numFmtId="167" fontId="5" fillId="0" borderId="0" applyFont="0" applyFill="0" applyBorder="0" applyAlignment="0" applyProtection="0"/>
    <xf numFmtId="0" fontId="5" fillId="0" borderId="0"/>
    <xf numFmtId="0" fontId="4" fillId="0" borderId="0"/>
    <xf numFmtId="169" fontId="5" fillId="0" borderId="0" applyFont="0" applyFill="0" applyBorder="0" applyAlignment="0" applyProtection="0"/>
    <xf numFmtId="168" fontId="5" fillId="0" borderId="0" applyFont="0" applyFill="0" applyBorder="0" applyAlignment="0" applyProtection="0"/>
    <xf numFmtId="9" fontId="5" fillId="0" borderId="0" applyFont="0" applyFill="0" applyBorder="0" applyAlignment="0" applyProtection="0"/>
    <xf numFmtId="0" fontId="5" fillId="0" borderId="0"/>
    <xf numFmtId="0" fontId="22" fillId="0" borderId="0"/>
    <xf numFmtId="44" fontId="3" fillId="0" borderId="0" applyFont="0" applyFill="0" applyBorder="0" applyAlignment="0" applyProtection="0"/>
    <xf numFmtId="0" fontId="5" fillId="0" borderId="0"/>
    <xf numFmtId="169" fontId="5" fillId="0" borderId="0" applyFont="0" applyFill="0" applyBorder="0" applyAlignment="0" applyProtection="0"/>
    <xf numFmtId="9" fontId="27"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5" fillId="0" borderId="0"/>
    <xf numFmtId="0" fontId="22" fillId="0" borderId="0"/>
    <xf numFmtId="44" fontId="2" fillId="0" borderId="0" applyFont="0" applyFill="0" applyBorder="0" applyAlignment="0" applyProtection="0"/>
    <xf numFmtId="166" fontId="2" fillId="0" borderId="0" applyFont="0" applyFill="0" applyBorder="0" applyAlignment="0" applyProtection="0"/>
    <xf numFmtId="44" fontId="2" fillId="0" borderId="0" applyFont="0" applyFill="0" applyBorder="0" applyAlignment="0" applyProtection="0"/>
    <xf numFmtId="168" fontId="2" fillId="0" borderId="0" applyFont="0" applyFill="0" applyBorder="0" applyAlignment="0" applyProtection="0"/>
    <xf numFmtId="166" fontId="2" fillId="0" borderId="0" applyFont="0" applyFill="0" applyBorder="0" applyAlignment="0" applyProtection="0"/>
    <xf numFmtId="41"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44"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32" fillId="0" borderId="0" applyFont="0" applyFill="0" applyBorder="0" applyAlignment="0" applyProtection="0"/>
    <xf numFmtId="165" fontId="33" fillId="0" borderId="0" applyFont="0" applyFill="0" applyBorder="0" applyAlignment="0" applyProtection="0"/>
  </cellStyleXfs>
  <cellXfs count="235">
    <xf numFmtId="0" fontId="0" fillId="0" borderId="0" xfId="0"/>
    <xf numFmtId="0" fontId="14" fillId="2" borderId="10" xfId="5" applyFont="1" applyFill="1" applyBorder="1" applyAlignment="1">
      <alignment horizontal="left" vertical="center" wrapText="1"/>
    </xf>
    <xf numFmtId="0" fontId="9" fillId="2" borderId="0" xfId="5" applyFont="1" applyFill="1"/>
    <xf numFmtId="0" fontId="9" fillId="2" borderId="2" xfId="5" applyFont="1" applyFill="1" applyBorder="1"/>
    <xf numFmtId="0" fontId="5" fillId="2" borderId="0" xfId="5" applyFont="1" applyFill="1"/>
    <xf numFmtId="0" fontId="8" fillId="2" borderId="9" xfId="5" applyFont="1" applyFill="1" applyBorder="1" applyAlignment="1">
      <alignment vertical="center" wrapText="1"/>
    </xf>
    <xf numFmtId="0" fontId="9" fillId="2" borderId="0" xfId="5" applyFont="1" applyFill="1" applyBorder="1"/>
    <xf numFmtId="0" fontId="15" fillId="2" borderId="5" xfId="5" applyFont="1" applyFill="1" applyBorder="1" applyAlignment="1">
      <alignment horizontal="center" vertical="center" wrapText="1"/>
    </xf>
    <xf numFmtId="0" fontId="5" fillId="2" borderId="0" xfId="5" applyFont="1" applyFill="1" applyAlignment="1">
      <alignment vertical="center"/>
    </xf>
    <xf numFmtId="0" fontId="9" fillId="2" borderId="0" xfId="5" applyFont="1" applyFill="1" applyAlignment="1">
      <alignment vertical="center"/>
    </xf>
    <xf numFmtId="0" fontId="8" fillId="2" borderId="1" xfId="5" applyFont="1" applyFill="1" applyBorder="1" applyAlignment="1">
      <alignment vertical="center" wrapText="1"/>
    </xf>
    <xf numFmtId="0" fontId="5" fillId="2" borderId="1" xfId="5" applyFont="1" applyFill="1" applyBorder="1" applyAlignment="1">
      <alignment horizontal="left" vertical="center" wrapText="1"/>
    </xf>
    <xf numFmtId="0" fontId="5" fillId="2" borderId="1" xfId="5" applyFont="1" applyFill="1" applyBorder="1" applyAlignment="1">
      <alignment horizontal="justify" vertical="top" wrapText="1"/>
    </xf>
    <xf numFmtId="0" fontId="13" fillId="2" borderId="4" xfId="5" applyFont="1" applyFill="1" applyBorder="1" applyAlignment="1">
      <alignment horizontal="left"/>
    </xf>
    <xf numFmtId="0" fontId="14" fillId="2" borderId="7" xfId="5" applyFont="1" applyFill="1" applyBorder="1" applyAlignment="1">
      <alignment horizontal="left" vertical="top" wrapText="1"/>
    </xf>
    <xf numFmtId="0" fontId="18" fillId="0" borderId="0" xfId="4" applyFont="1"/>
    <xf numFmtId="0" fontId="18" fillId="0" borderId="0" xfId="4" applyFont="1" applyProtection="1">
      <protection hidden="1"/>
    </xf>
    <xf numFmtId="0" fontId="18" fillId="0" borderId="0" xfId="4" applyFont="1" applyAlignment="1"/>
    <xf numFmtId="0" fontId="18" fillId="0" borderId="0" xfId="4" applyFont="1" applyAlignment="1" applyProtection="1">
      <protection hidden="1"/>
    </xf>
    <xf numFmtId="0" fontId="15" fillId="0" borderId="2" xfId="4" applyFont="1" applyBorder="1" applyAlignment="1" applyProtection="1">
      <protection locked="0"/>
    </xf>
    <xf numFmtId="0" fontId="15" fillId="0" borderId="3" xfId="4" applyFont="1" applyBorder="1" applyAlignment="1" applyProtection="1">
      <protection locked="0"/>
    </xf>
    <xf numFmtId="0" fontId="15" fillId="0" borderId="9" xfId="4" applyFont="1" applyBorder="1" applyAlignment="1" applyProtection="1">
      <protection locked="0"/>
    </xf>
    <xf numFmtId="0" fontId="15" fillId="0" borderId="0" xfId="4" applyFont="1" applyBorder="1" applyAlignment="1" applyProtection="1">
      <protection locked="0"/>
    </xf>
    <xf numFmtId="0" fontId="18" fillId="0" borderId="0" xfId="4" applyFont="1" applyProtection="1">
      <protection locked="0"/>
    </xf>
    <xf numFmtId="0" fontId="15" fillId="2" borderId="0" xfId="4" applyFont="1" applyFill="1"/>
    <xf numFmtId="0" fontId="15" fillId="2" borderId="0" xfId="4" applyFont="1" applyFill="1" applyProtection="1">
      <protection hidden="1"/>
    </xf>
    <xf numFmtId="0" fontId="15" fillId="2" borderId="0" xfId="4" applyFont="1" applyFill="1" applyAlignment="1" applyProtection="1">
      <protection hidden="1"/>
    </xf>
    <xf numFmtId="0" fontId="18" fillId="2" borderId="0" xfId="4" applyFont="1" applyFill="1"/>
    <xf numFmtId="0" fontId="18" fillId="2" borderId="0" xfId="4" applyFont="1" applyFill="1" applyProtection="1">
      <protection hidden="1"/>
    </xf>
    <xf numFmtId="0" fontId="18" fillId="2" borderId="0" xfId="4" applyFont="1" applyFill="1" applyAlignment="1" applyProtection="1">
      <protection hidden="1"/>
    </xf>
    <xf numFmtId="0" fontId="18" fillId="2" borderId="0" xfId="4" applyFont="1" applyFill="1" applyAlignment="1"/>
    <xf numFmtId="0" fontId="18" fillId="2" borderId="0" xfId="4" applyFont="1" applyFill="1" applyBorder="1" applyProtection="1">
      <protection locked="0"/>
    </xf>
    <xf numFmtId="0" fontId="20" fillId="2" borderId="0" xfId="4" applyFont="1" applyFill="1" applyBorder="1" applyProtection="1">
      <protection locked="0"/>
    </xf>
    <xf numFmtId="0" fontId="5" fillId="2" borderId="0" xfId="4" applyFont="1" applyFill="1" applyBorder="1" applyAlignment="1" applyProtection="1">
      <alignment horizontal="center"/>
      <protection locked="0"/>
    </xf>
    <xf numFmtId="168" fontId="5" fillId="2" borderId="0" xfId="7" applyFont="1" applyFill="1" applyBorder="1" applyAlignment="1" applyProtection="1">
      <alignment horizontal="left"/>
      <protection locked="0"/>
    </xf>
    <xf numFmtId="9" fontId="5" fillId="2" borderId="0" xfId="8" applyFont="1" applyFill="1" applyBorder="1" applyAlignment="1" applyProtection="1">
      <alignment horizontal="left"/>
      <protection locked="0"/>
    </xf>
    <xf numFmtId="172" fontId="18" fillId="2" borderId="0" xfId="7" applyNumberFormat="1" applyFont="1" applyFill="1" applyProtection="1">
      <protection hidden="1"/>
    </xf>
    <xf numFmtId="171" fontId="5" fillId="2" borderId="0" xfId="6" applyNumberFormat="1" applyFont="1" applyFill="1" applyBorder="1" applyAlignment="1" applyProtection="1">
      <alignment horizontal="center"/>
      <protection locked="0"/>
    </xf>
    <xf numFmtId="9" fontId="5" fillId="2" borderId="0" xfId="8" applyFont="1" applyFill="1" applyBorder="1" applyAlignment="1" applyProtection="1">
      <alignment horizontal="left"/>
    </xf>
    <xf numFmtId="170" fontId="19" fillId="2" borderId="0" xfId="6" applyNumberFormat="1" applyFont="1" applyFill="1" applyBorder="1" applyAlignment="1" applyProtection="1">
      <alignment horizontal="center"/>
      <protection locked="0"/>
    </xf>
    <xf numFmtId="0" fontId="5" fillId="2" borderId="5" xfId="4" applyFont="1" applyFill="1" applyBorder="1" applyAlignment="1" applyProtection="1">
      <alignment horizontal="left"/>
      <protection locked="0"/>
    </xf>
    <xf numFmtId="0" fontId="5" fillId="2" borderId="6" xfId="4" applyFont="1" applyFill="1" applyBorder="1" applyAlignment="1" applyProtection="1">
      <alignment horizontal="left"/>
      <protection locked="0"/>
    </xf>
    <xf numFmtId="0" fontId="15" fillId="2" borderId="0" xfId="4" applyFont="1" applyFill="1" applyAlignment="1">
      <alignment horizontal="center" vertical="center" wrapText="1"/>
    </xf>
    <xf numFmtId="0" fontId="15" fillId="2" borderId="0" xfId="4" applyFont="1" applyFill="1" applyAlignment="1" applyProtection="1">
      <alignment horizontal="center" vertical="center" wrapText="1"/>
      <protection hidden="1"/>
    </xf>
    <xf numFmtId="0" fontId="14" fillId="0" borderId="4" xfId="4" applyFont="1" applyBorder="1" applyAlignment="1" applyProtection="1">
      <protection locked="0"/>
    </xf>
    <xf numFmtId="0" fontId="14" fillId="2" borderId="7" xfId="4" applyFont="1" applyFill="1" applyBorder="1" applyAlignment="1" applyProtection="1">
      <alignment horizontal="left" vertical="top"/>
      <protection locked="0"/>
    </xf>
    <xf numFmtId="0" fontId="14" fillId="0" borderId="10" xfId="4" applyFont="1" applyBorder="1" applyAlignment="1" applyProtection="1">
      <alignment vertical="center"/>
      <protection locked="0"/>
    </xf>
    <xf numFmtId="0" fontId="5" fillId="2" borderId="0" xfId="6" applyNumberFormat="1" applyFont="1" applyFill="1" applyBorder="1" applyAlignment="1" applyProtection="1">
      <alignment horizontal="center"/>
      <protection locked="0"/>
    </xf>
    <xf numFmtId="0" fontId="5" fillId="2" borderId="1" xfId="4" applyFont="1" applyFill="1" applyBorder="1" applyAlignment="1" applyProtection="1">
      <alignment horizontal="left" vertical="justify"/>
      <protection locked="0"/>
    </xf>
    <xf numFmtId="0" fontId="8" fillId="2" borderId="1" xfId="4" applyFont="1" applyFill="1" applyBorder="1" applyAlignment="1" applyProtection="1">
      <alignment horizontal="center" vertical="center"/>
      <protection locked="0"/>
    </xf>
    <xf numFmtId="0" fontId="8" fillId="2" borderId="1" xfId="4" applyFont="1" applyFill="1" applyBorder="1" applyAlignment="1" applyProtection="1">
      <alignment horizontal="center" vertical="top" wrapText="1"/>
      <protection locked="0"/>
    </xf>
    <xf numFmtId="0" fontId="5" fillId="2" borderId="1" xfId="4" applyFont="1" applyFill="1" applyBorder="1" applyAlignment="1" applyProtection="1">
      <alignment horizontal="center" vertical="top" wrapText="1"/>
      <protection locked="0"/>
    </xf>
    <xf numFmtId="0" fontId="16" fillId="7" borderId="13" xfId="4" applyFont="1" applyFill="1" applyBorder="1" applyAlignment="1">
      <alignment vertical="center" wrapText="1"/>
    </xf>
    <xf numFmtId="0" fontId="16" fillId="7" borderId="13" xfId="4" applyFont="1" applyFill="1" applyBorder="1" applyAlignment="1" applyProtection="1">
      <alignment horizontal="center" vertical="center" wrapText="1"/>
      <protection locked="0"/>
    </xf>
    <xf numFmtId="0" fontId="19" fillId="6" borderId="14" xfId="4" applyFont="1" applyFill="1" applyBorder="1" applyAlignment="1" applyProtection="1">
      <alignment horizontal="left" vertical="center" wrapText="1"/>
      <protection locked="0"/>
    </xf>
    <xf numFmtId="0" fontId="16" fillId="7" borderId="16" xfId="4" applyFont="1" applyFill="1" applyBorder="1" applyAlignment="1" applyProtection="1">
      <alignment horizontal="center" vertical="center" wrapText="1"/>
      <protection locked="0"/>
    </xf>
    <xf numFmtId="0" fontId="8" fillId="7" borderId="17" xfId="4" applyFont="1" applyFill="1" applyBorder="1" applyAlignment="1" applyProtection="1">
      <alignment horizontal="center" vertical="center"/>
      <protection locked="0"/>
    </xf>
    <xf numFmtId="0" fontId="5" fillId="0" borderId="9" xfId="4" applyFont="1" applyBorder="1" applyAlignment="1" applyProtection="1">
      <alignment vertical="center" wrapText="1"/>
    </xf>
    <xf numFmtId="0" fontId="5" fillId="3" borderId="9" xfId="4" applyFont="1" applyFill="1" applyBorder="1" applyAlignment="1" applyProtection="1">
      <alignment vertical="center"/>
    </xf>
    <xf numFmtId="0" fontId="5" fillId="4" borderId="9" xfId="4" applyFont="1" applyFill="1" applyBorder="1" applyAlignment="1" applyProtection="1">
      <alignment vertical="center"/>
    </xf>
    <xf numFmtId="0" fontId="5" fillId="5" borderId="9" xfId="4" applyFont="1" applyFill="1" applyBorder="1" applyAlignment="1" applyProtection="1">
      <alignment vertical="center"/>
    </xf>
    <xf numFmtId="0" fontId="5" fillId="0" borderId="5" xfId="4" applyFont="1" applyBorder="1" applyAlignment="1" applyProtection="1">
      <alignment vertical="center"/>
    </xf>
    <xf numFmtId="0" fontId="18" fillId="2" borderId="2" xfId="4" applyFont="1" applyFill="1" applyBorder="1" applyProtection="1">
      <protection locked="0"/>
    </xf>
    <xf numFmtId="0" fontId="18" fillId="2" borderId="3" xfId="4" applyFont="1" applyFill="1" applyBorder="1" applyProtection="1">
      <protection locked="0"/>
    </xf>
    <xf numFmtId="0" fontId="18" fillId="2" borderId="4" xfId="4" applyFont="1" applyFill="1" applyBorder="1" applyProtection="1">
      <protection locked="0"/>
    </xf>
    <xf numFmtId="0" fontId="18" fillId="2" borderId="9" xfId="4" applyFont="1" applyFill="1" applyBorder="1" applyProtection="1">
      <protection locked="0"/>
    </xf>
    <xf numFmtId="0" fontId="18" fillId="2" borderId="10" xfId="4" applyFont="1" applyFill="1" applyBorder="1" applyProtection="1">
      <protection locked="0"/>
    </xf>
    <xf numFmtId="0" fontId="5" fillId="2" borderId="9" xfId="4" applyFont="1" applyFill="1" applyBorder="1" applyAlignment="1" applyProtection="1">
      <alignment horizontal="left" vertical="justify"/>
      <protection locked="0"/>
    </xf>
    <xf numFmtId="9" fontId="5" fillId="2" borderId="10" xfId="8" applyFont="1" applyFill="1" applyBorder="1" applyAlignment="1" applyProtection="1">
      <alignment horizontal="left"/>
      <protection locked="0"/>
    </xf>
    <xf numFmtId="0" fontId="5" fillId="2" borderId="9" xfId="4" applyFont="1" applyFill="1" applyBorder="1" applyAlignment="1" applyProtection="1">
      <alignment horizontal="center" vertical="justify"/>
      <protection locked="0"/>
    </xf>
    <xf numFmtId="0" fontId="5" fillId="2" borderId="5" xfId="4" applyFont="1" applyFill="1" applyBorder="1" applyAlignment="1" applyProtection="1">
      <alignment horizontal="center" vertical="justify"/>
      <protection locked="0"/>
    </xf>
    <xf numFmtId="0" fontId="18" fillId="2" borderId="6" xfId="4" applyFont="1" applyFill="1" applyBorder="1" applyProtection="1">
      <protection locked="0"/>
    </xf>
    <xf numFmtId="0" fontId="18" fillId="2" borderId="7" xfId="4" applyFont="1" applyFill="1" applyBorder="1" applyProtection="1">
      <protection locked="0"/>
    </xf>
    <xf numFmtId="9" fontId="5" fillId="2" borderId="1" xfId="5" applyNumberFormat="1" applyFont="1" applyFill="1" applyBorder="1" applyAlignment="1">
      <alignment horizontal="left" vertical="center" wrapText="1"/>
    </xf>
    <xf numFmtId="0" fontId="5" fillId="0" borderId="0" xfId="0" applyFont="1"/>
    <xf numFmtId="0" fontId="26" fillId="2" borderId="8" xfId="0" applyFont="1" applyFill="1" applyBorder="1" applyAlignment="1">
      <alignment horizontal="center" vertical="center" wrapText="1"/>
    </xf>
    <xf numFmtId="0" fontId="0" fillId="2" borderId="0" xfId="0" applyFill="1" applyAlignment="1">
      <alignment vertical="center"/>
    </xf>
    <xf numFmtId="0" fontId="0" fillId="2" borderId="0" xfId="0" applyFill="1" applyAlignment="1">
      <alignment vertical="center" wrapText="1"/>
    </xf>
    <xf numFmtId="9" fontId="19" fillId="2" borderId="1" xfId="14" applyFont="1" applyFill="1" applyBorder="1" applyAlignment="1" applyProtection="1">
      <alignment horizontal="center"/>
      <protection locked="0"/>
    </xf>
    <xf numFmtId="0" fontId="0" fillId="0" borderId="0" xfId="0" applyFill="1" applyAlignment="1">
      <alignment vertical="center"/>
    </xf>
    <xf numFmtId="0" fontId="23" fillId="2" borderId="26" xfId="0" applyFont="1" applyFill="1" applyBorder="1" applyAlignment="1">
      <alignment vertical="center"/>
    </xf>
    <xf numFmtId="175" fontId="23" fillId="0" borderId="26" xfId="0" applyNumberFormat="1" applyFont="1" applyFill="1" applyBorder="1" applyAlignment="1">
      <alignment horizontal="right" vertical="center" wrapText="1"/>
    </xf>
    <xf numFmtId="0" fontId="23" fillId="0" borderId="27" xfId="0" applyFont="1" applyFill="1" applyBorder="1" applyAlignment="1">
      <alignment horizontal="center" vertical="center"/>
    </xf>
    <xf numFmtId="0" fontId="23" fillId="2" borderId="28" xfId="0" applyFont="1" applyFill="1" applyBorder="1" applyAlignment="1">
      <alignment vertical="center"/>
    </xf>
    <xf numFmtId="0" fontId="23" fillId="2" borderId="30" xfId="0" applyFont="1" applyFill="1" applyBorder="1" applyAlignment="1">
      <alignment vertical="center"/>
    </xf>
    <xf numFmtId="0" fontId="23" fillId="2" borderId="31" xfId="0" applyFont="1" applyFill="1" applyBorder="1" applyAlignment="1">
      <alignment vertical="center"/>
    </xf>
    <xf numFmtId="0" fontId="30" fillId="6" borderId="32" xfId="12" applyFont="1" applyFill="1" applyBorder="1" applyAlignment="1">
      <alignment horizontal="center" vertical="center" wrapText="1"/>
    </xf>
    <xf numFmtId="0" fontId="30" fillId="6" borderId="33" xfId="12" applyFont="1" applyFill="1" applyBorder="1" applyAlignment="1">
      <alignment horizontal="center" vertical="center" wrapText="1"/>
    </xf>
    <xf numFmtId="3" fontId="30" fillId="6" borderId="33" xfId="13" applyNumberFormat="1" applyFont="1" applyFill="1" applyBorder="1" applyAlignment="1">
      <alignment horizontal="center" vertical="center" wrapText="1"/>
    </xf>
    <xf numFmtId="173" fontId="30" fillId="6" borderId="33" xfId="13" applyNumberFormat="1" applyFont="1" applyFill="1" applyBorder="1" applyAlignment="1">
      <alignment horizontal="center" vertical="center" wrapText="1"/>
    </xf>
    <xf numFmtId="3" fontId="30" fillId="6" borderId="34" xfId="13" applyNumberFormat="1" applyFont="1" applyFill="1" applyBorder="1" applyAlignment="1">
      <alignment horizontal="center" vertical="center"/>
    </xf>
    <xf numFmtId="0" fontId="23" fillId="0" borderId="26" xfId="0" applyFont="1" applyFill="1" applyBorder="1" applyAlignment="1">
      <alignment vertical="center"/>
    </xf>
    <xf numFmtId="0" fontId="23" fillId="0" borderId="28" xfId="0" applyFont="1" applyFill="1" applyBorder="1" applyAlignment="1">
      <alignment vertical="center"/>
    </xf>
    <xf numFmtId="49" fontId="23" fillId="9" borderId="26" xfId="0" applyNumberFormat="1" applyFont="1" applyFill="1" applyBorder="1" applyAlignment="1">
      <alignment vertical="center" wrapText="1"/>
    </xf>
    <xf numFmtId="0" fontId="28" fillId="9" borderId="26" xfId="72" applyFont="1" applyFill="1" applyBorder="1" applyAlignment="1">
      <alignment horizontal="left" vertical="center"/>
    </xf>
    <xf numFmtId="49" fontId="28" fillId="9" borderId="26" xfId="0" applyNumberFormat="1" applyFont="1" applyFill="1" applyBorder="1" applyAlignment="1">
      <alignment vertical="center" wrapText="1"/>
    </xf>
    <xf numFmtId="0" fontId="28" fillId="9" borderId="26" xfId="0" applyFont="1" applyFill="1" applyBorder="1" applyAlignment="1">
      <alignment horizontal="left" vertical="center"/>
    </xf>
    <xf numFmtId="0" fontId="28" fillId="9" borderId="26" xfId="71" applyFont="1" applyFill="1" applyBorder="1" applyAlignment="1">
      <alignment horizontal="left" vertical="center"/>
    </xf>
    <xf numFmtId="175" fontId="0" fillId="2" borderId="0" xfId="0" applyNumberFormat="1" applyFill="1" applyAlignment="1">
      <alignment horizontal="right" vertical="center"/>
    </xf>
    <xf numFmtId="0" fontId="0" fillId="2" borderId="0" xfId="0" applyFill="1" applyAlignment="1">
      <alignment horizontal="center" vertical="center"/>
    </xf>
    <xf numFmtId="175" fontId="23" fillId="2" borderId="26" xfId="0" applyNumberFormat="1" applyFont="1" applyFill="1" applyBorder="1" applyAlignment="1">
      <alignment horizontal="right" vertical="center"/>
    </xf>
    <xf numFmtId="0" fontId="23" fillId="2" borderId="26" xfId="0" applyFont="1" applyFill="1" applyBorder="1" applyAlignment="1">
      <alignment vertical="center" wrapText="1"/>
    </xf>
    <xf numFmtId="0" fontId="23" fillId="2" borderId="26" xfId="0" applyFont="1" applyFill="1" applyBorder="1" applyAlignment="1">
      <alignment horizontal="left" vertical="center" wrapText="1"/>
    </xf>
    <xf numFmtId="176" fontId="23" fillId="2" borderId="26" xfId="11" applyNumberFormat="1" applyFont="1" applyFill="1" applyBorder="1" applyAlignment="1">
      <alignment vertical="center" wrapText="1"/>
    </xf>
    <xf numFmtId="165" fontId="23" fillId="2" borderId="26" xfId="160" applyFont="1" applyFill="1" applyBorder="1" applyAlignment="1">
      <alignment horizontal="left" vertical="center" wrapText="1"/>
    </xf>
    <xf numFmtId="176" fontId="23" fillId="2" borderId="26" xfId="11" applyNumberFormat="1" applyFont="1" applyFill="1" applyBorder="1" applyAlignment="1">
      <alignment horizontal="center" vertical="center" wrapText="1"/>
    </xf>
    <xf numFmtId="14" fontId="23" fillId="2" borderId="26" xfId="0" applyNumberFormat="1" applyFont="1" applyFill="1" applyBorder="1" applyAlignment="1">
      <alignment horizontal="left" vertical="center" wrapText="1"/>
    </xf>
    <xf numFmtId="165" fontId="23" fillId="2" borderId="26" xfId="160" applyFont="1" applyFill="1" applyBorder="1" applyAlignment="1">
      <alignment vertical="center"/>
    </xf>
    <xf numFmtId="0" fontId="23" fillId="2" borderId="26" xfId="0" applyFont="1" applyFill="1" applyBorder="1" applyAlignment="1">
      <alignment horizontal="left" vertical="center"/>
    </xf>
    <xf numFmtId="0" fontId="23" fillId="9" borderId="27" xfId="0" applyFont="1" applyFill="1" applyBorder="1" applyAlignment="1">
      <alignment horizontal="center" vertical="center"/>
    </xf>
    <xf numFmtId="175" fontId="23" fillId="9" borderId="26" xfId="0" applyNumberFormat="1" applyFont="1" applyFill="1" applyBorder="1" applyAlignment="1">
      <alignment horizontal="right" vertical="center" wrapText="1"/>
    </xf>
    <xf numFmtId="3" fontId="30" fillId="9" borderId="26" xfId="13" applyNumberFormat="1" applyFont="1" applyFill="1" applyBorder="1" applyAlignment="1">
      <alignment horizontal="center" vertical="center" wrapText="1"/>
    </xf>
    <xf numFmtId="173" fontId="30" fillId="9" borderId="26" xfId="13" applyNumberFormat="1" applyFont="1" applyFill="1" applyBorder="1" applyAlignment="1">
      <alignment horizontal="center" vertical="center" wrapText="1"/>
    </xf>
    <xf numFmtId="3" fontId="30" fillId="9" borderId="28" xfId="13" applyNumberFormat="1" applyFont="1" applyFill="1" applyBorder="1" applyAlignment="1">
      <alignment horizontal="center" vertical="center"/>
    </xf>
    <xf numFmtId="174" fontId="25" fillId="9" borderId="26" xfId="22" applyNumberFormat="1" applyFont="1" applyFill="1" applyBorder="1" applyAlignment="1">
      <alignment horizontal="right" vertical="center" wrapText="1"/>
    </xf>
    <xf numFmtId="3" fontId="24" fillId="9" borderId="26" xfId="13" applyNumberFormat="1" applyFont="1" applyFill="1" applyBorder="1" applyAlignment="1">
      <alignment horizontal="left" vertical="center" wrapText="1"/>
    </xf>
    <xf numFmtId="3" fontId="24" fillId="9" borderId="26" xfId="13" applyNumberFormat="1" applyFont="1" applyFill="1" applyBorder="1" applyAlignment="1">
      <alignment horizontal="center" vertical="center" wrapText="1"/>
    </xf>
    <xf numFmtId="3" fontId="25" fillId="9" borderId="26" xfId="3" applyNumberFormat="1" applyFont="1" applyFill="1" applyBorder="1" applyAlignment="1">
      <alignment horizontal="right" vertical="center" wrapText="1"/>
    </xf>
    <xf numFmtId="174" fontId="25" fillId="9" borderId="26" xfId="28" applyNumberFormat="1" applyFont="1" applyFill="1" applyBorder="1" applyAlignment="1">
      <alignment horizontal="right" vertical="center" wrapText="1"/>
    </xf>
    <xf numFmtId="3" fontId="25" fillId="9" borderId="28" xfId="3" applyNumberFormat="1" applyFont="1" applyFill="1" applyBorder="1" applyAlignment="1">
      <alignment horizontal="right" vertical="center" wrapText="1"/>
    </xf>
    <xf numFmtId="0" fontId="23" fillId="9" borderId="26" xfId="0" applyFont="1" applyFill="1" applyBorder="1" applyAlignment="1">
      <alignment vertical="center" wrapText="1"/>
    </xf>
    <xf numFmtId="0" fontId="23" fillId="9" borderId="26" xfId="0" applyFont="1" applyFill="1" applyBorder="1" applyAlignment="1">
      <alignment vertical="center"/>
    </xf>
    <xf numFmtId="0" fontId="23" fillId="9" borderId="28" xfId="0" applyFont="1" applyFill="1" applyBorder="1" applyAlignment="1">
      <alignment vertical="center"/>
    </xf>
    <xf numFmtId="0" fontId="28" fillId="9" borderId="26" xfId="71" applyFont="1" applyFill="1" applyBorder="1" applyAlignment="1">
      <alignment horizontal="left" vertical="center" wrapText="1"/>
    </xf>
    <xf numFmtId="0" fontId="23" fillId="9" borderId="26" xfId="12" applyFont="1" applyFill="1" applyBorder="1" applyAlignment="1">
      <alignment horizontal="left" vertical="center" wrapText="1"/>
    </xf>
    <xf numFmtId="0" fontId="29" fillId="9" borderId="26" xfId="21" applyFont="1" applyFill="1" applyBorder="1" applyAlignment="1">
      <alignment horizontal="left" vertical="center" wrapText="1"/>
    </xf>
    <xf numFmtId="0" fontId="23" fillId="9" borderId="26" xfId="0" applyFont="1" applyFill="1" applyBorder="1" applyAlignment="1">
      <alignment horizontal="left" vertical="center" wrapText="1"/>
    </xf>
    <xf numFmtId="0" fontId="28" fillId="9" borderId="27" xfId="0" applyFont="1" applyFill="1" applyBorder="1" applyAlignment="1">
      <alignment horizontal="center" vertical="center"/>
    </xf>
    <xf numFmtId="49" fontId="28" fillId="9" borderId="26" xfId="0" applyNumberFormat="1" applyFont="1" applyFill="1" applyBorder="1" applyAlignment="1">
      <alignment wrapText="1"/>
    </xf>
    <xf numFmtId="41" fontId="28" fillId="9" borderId="26" xfId="159" applyFont="1" applyFill="1" applyBorder="1" applyAlignment="1">
      <alignment horizontal="left" vertical="center" wrapText="1"/>
    </xf>
    <xf numFmtId="41" fontId="28" fillId="9" borderId="26" xfId="159" applyFont="1" applyFill="1" applyBorder="1" applyAlignment="1">
      <alignment horizontal="center" vertical="center" wrapText="1"/>
    </xf>
    <xf numFmtId="0" fontId="28" fillId="9" borderId="26" xfId="0" applyFont="1" applyFill="1" applyBorder="1" applyAlignment="1">
      <alignment horizontal="left" vertical="center" wrapText="1"/>
    </xf>
    <xf numFmtId="0" fontId="23" fillId="9" borderId="26" xfId="0" applyFont="1" applyFill="1" applyBorder="1" applyAlignment="1">
      <alignment horizontal="left" vertical="top" wrapText="1"/>
    </xf>
    <xf numFmtId="0" fontId="28" fillId="9" borderId="26" xfId="0" applyFont="1" applyFill="1" applyBorder="1" applyAlignment="1">
      <alignment horizontal="left" wrapText="1"/>
    </xf>
    <xf numFmtId="0" fontId="0" fillId="0" borderId="0" xfId="0" applyFill="1" applyAlignment="1">
      <alignment horizontal="center" vertical="center"/>
    </xf>
    <xf numFmtId="9" fontId="0" fillId="2" borderId="0" xfId="0" applyNumberFormat="1" applyFill="1" applyAlignment="1">
      <alignment horizontal="center" vertical="center" wrapText="1"/>
    </xf>
    <xf numFmtId="49" fontId="23" fillId="9" borderId="26" xfId="0" applyNumberFormat="1" applyFont="1" applyFill="1" applyBorder="1" applyAlignment="1">
      <alignment horizontal="left" vertical="center" wrapText="1"/>
    </xf>
    <xf numFmtId="49" fontId="28" fillId="9" borderId="26" xfId="0" applyNumberFormat="1" applyFont="1" applyFill="1" applyBorder="1" applyAlignment="1">
      <alignment horizontal="left" vertical="center" wrapText="1"/>
    </xf>
    <xf numFmtId="1" fontId="19" fillId="2" borderId="1" xfId="14" applyNumberFormat="1" applyFont="1" applyFill="1" applyBorder="1" applyAlignment="1" applyProtection="1">
      <alignment horizontal="center" vertical="center"/>
      <protection locked="0"/>
    </xf>
    <xf numFmtId="0" fontId="30" fillId="0" borderId="26" xfId="12" applyFont="1" applyFill="1" applyBorder="1" applyAlignment="1">
      <alignment horizontal="center" vertical="center"/>
    </xf>
    <xf numFmtId="0" fontId="30" fillId="0" borderId="28" xfId="12" applyFont="1" applyFill="1" applyBorder="1" applyAlignment="1">
      <alignment horizontal="center" vertical="center"/>
    </xf>
    <xf numFmtId="0" fontId="23" fillId="2" borderId="30" xfId="0" applyFont="1" applyFill="1" applyBorder="1" applyAlignment="1">
      <alignment horizontal="left" vertical="center"/>
    </xf>
    <xf numFmtId="0" fontId="23" fillId="2" borderId="30" xfId="0" applyFont="1" applyFill="1" applyBorder="1" applyAlignment="1">
      <alignment horizontal="left" vertical="center" wrapText="1"/>
    </xf>
    <xf numFmtId="176" fontId="23" fillId="2" borderId="30" xfId="11" applyNumberFormat="1" applyFont="1" applyFill="1" applyBorder="1" applyAlignment="1">
      <alignment vertical="center" wrapText="1"/>
    </xf>
    <xf numFmtId="165" fontId="23" fillId="2" borderId="30" xfId="160" applyFont="1" applyFill="1" applyBorder="1" applyAlignment="1">
      <alignment vertical="center"/>
    </xf>
    <xf numFmtId="164" fontId="23" fillId="9" borderId="26" xfId="0" applyNumberFormat="1" applyFont="1" applyFill="1" applyBorder="1" applyAlignment="1">
      <alignment vertical="center" wrapText="1"/>
    </xf>
    <xf numFmtId="49" fontId="28" fillId="0" borderId="26" xfId="0" applyNumberFormat="1" applyFont="1" applyFill="1" applyBorder="1" applyAlignment="1">
      <alignment horizontal="left" vertical="center" wrapText="1"/>
    </xf>
    <xf numFmtId="49" fontId="28" fillId="0" borderId="26" xfId="0" applyNumberFormat="1" applyFont="1" applyFill="1" applyBorder="1" applyAlignment="1">
      <alignment vertical="center" wrapText="1"/>
    </xf>
    <xf numFmtId="41" fontId="28" fillId="0" borderId="26" xfId="159" applyFont="1" applyFill="1" applyBorder="1" applyAlignment="1">
      <alignment horizontal="left" vertical="center" wrapText="1"/>
    </xf>
    <xf numFmtId="0" fontId="23" fillId="0" borderId="26" xfId="0" applyFont="1" applyFill="1" applyBorder="1" applyAlignment="1">
      <alignment vertical="center" wrapText="1"/>
    </xf>
    <xf numFmtId="0" fontId="28" fillId="0" borderId="27" xfId="0" applyFont="1" applyFill="1" applyBorder="1" applyAlignment="1">
      <alignment horizontal="center" vertical="center"/>
    </xf>
    <xf numFmtId="0" fontId="23" fillId="0" borderId="27" xfId="0" applyNumberFormat="1" applyFont="1" applyFill="1" applyBorder="1" applyAlignment="1">
      <alignment horizontal="center" vertical="center" wrapText="1"/>
    </xf>
    <xf numFmtId="0" fontId="23" fillId="0" borderId="27" xfId="0" applyFont="1" applyFill="1" applyBorder="1" applyAlignment="1">
      <alignment horizontal="center" vertical="center" wrapText="1"/>
    </xf>
    <xf numFmtId="0" fontId="23" fillId="0" borderId="29" xfId="0" applyFont="1" applyFill="1" applyBorder="1" applyAlignment="1">
      <alignment horizontal="center" vertical="center" wrapText="1"/>
    </xf>
    <xf numFmtId="176" fontId="23" fillId="0" borderId="36" xfId="11" applyNumberFormat="1" applyFont="1" applyFill="1" applyBorder="1" applyAlignment="1">
      <alignment horizontal="center" vertical="center" wrapText="1"/>
    </xf>
    <xf numFmtId="0" fontId="12" fillId="2" borderId="3" xfId="5" applyFont="1" applyFill="1" applyBorder="1" applyAlignment="1">
      <alignment horizontal="center" vertical="center" wrapText="1"/>
    </xf>
    <xf numFmtId="0" fontId="12" fillId="2" borderId="3" xfId="5" applyFont="1" applyFill="1" applyBorder="1" applyAlignment="1">
      <alignment horizontal="center" vertical="center"/>
    </xf>
    <xf numFmtId="0" fontId="12" fillId="2" borderId="0" xfId="5" applyFont="1" applyFill="1" applyBorder="1" applyAlignment="1">
      <alignment horizontal="center" vertical="center"/>
    </xf>
    <xf numFmtId="0" fontId="12" fillId="2" borderId="6" xfId="5" applyFont="1" applyFill="1" applyBorder="1" applyAlignment="1">
      <alignment horizontal="center" vertical="center"/>
    </xf>
    <xf numFmtId="0" fontId="5" fillId="2" borderId="1" xfId="5" applyFont="1" applyFill="1" applyBorder="1" applyAlignment="1">
      <alignment horizontal="justify" vertical="center" wrapText="1"/>
    </xf>
    <xf numFmtId="0" fontId="16" fillId="7" borderId="1" xfId="0" applyFont="1" applyFill="1" applyBorder="1" applyAlignment="1">
      <alignment horizontal="left" vertical="center" wrapText="1"/>
    </xf>
    <xf numFmtId="0" fontId="16" fillId="7" borderId="11" xfId="0" applyFont="1" applyFill="1" applyBorder="1" applyAlignment="1">
      <alignment horizontal="left" vertical="center" wrapText="1"/>
    </xf>
    <xf numFmtId="0" fontId="16" fillId="7" borderId="7" xfId="0" applyFont="1" applyFill="1" applyBorder="1" applyAlignment="1">
      <alignment horizontal="justify" vertical="center" wrapText="1"/>
    </xf>
    <xf numFmtId="0" fontId="16" fillId="7" borderId="8" xfId="0" applyFont="1" applyFill="1" applyBorder="1" applyAlignment="1">
      <alignment horizontal="justify" vertical="center" wrapText="1"/>
    </xf>
    <xf numFmtId="0" fontId="5" fillId="2" borderId="1" xfId="5" applyFont="1" applyFill="1" applyBorder="1" applyAlignment="1">
      <alignment horizontal="left" vertical="center" wrapText="1"/>
    </xf>
    <xf numFmtId="0" fontId="8" fillId="2" borderId="1" xfId="5" applyFont="1" applyFill="1" applyBorder="1" applyAlignment="1">
      <alignment horizontal="left" vertical="center" wrapText="1"/>
    </xf>
    <xf numFmtId="0" fontId="5" fillId="2" borderId="1" xfId="5" applyFont="1" applyFill="1" applyBorder="1" applyAlignment="1">
      <alignment horizontal="left" wrapText="1"/>
    </xf>
    <xf numFmtId="0" fontId="16" fillId="7" borderId="1" xfId="5" applyFont="1" applyFill="1" applyBorder="1" applyAlignment="1">
      <alignment horizontal="center" vertical="center" wrapText="1"/>
    </xf>
    <xf numFmtId="0" fontId="8" fillId="0" borderId="0" xfId="4" applyFont="1" applyAlignment="1" applyProtection="1">
      <alignment horizontal="center"/>
      <protection locked="0"/>
    </xf>
    <xf numFmtId="0" fontId="15" fillId="0" borderId="0" xfId="4" applyFont="1" applyAlignment="1" applyProtection="1">
      <alignment horizontal="center"/>
      <protection locked="0"/>
    </xf>
    <xf numFmtId="0" fontId="16" fillId="7" borderId="12" xfId="4" applyFont="1" applyFill="1" applyBorder="1" applyAlignment="1">
      <alignment horizontal="left" vertical="center" wrapText="1"/>
    </xf>
    <xf numFmtId="0" fontId="16" fillId="7" borderId="13" xfId="4" applyFont="1" applyFill="1" applyBorder="1" applyAlignment="1">
      <alignment horizontal="left" vertical="center" wrapText="1"/>
    </xf>
    <xf numFmtId="0" fontId="16" fillId="7" borderId="13" xfId="4" applyFont="1" applyFill="1" applyBorder="1" applyAlignment="1" applyProtection="1">
      <alignment horizontal="center" vertical="center"/>
      <protection locked="0"/>
    </xf>
    <xf numFmtId="0" fontId="10" fillId="0" borderId="3" xfId="4" applyFont="1" applyBorder="1" applyAlignment="1" applyProtection="1">
      <alignment horizontal="center" vertical="center" wrapText="1"/>
      <protection locked="0"/>
    </xf>
    <xf numFmtId="0" fontId="10" fillId="0" borderId="3" xfId="4" applyFont="1" applyBorder="1" applyAlignment="1" applyProtection="1">
      <alignment horizontal="center" vertical="center"/>
      <protection locked="0"/>
    </xf>
    <xf numFmtId="0" fontId="10" fillId="0" borderId="0" xfId="4" applyFont="1" applyBorder="1" applyAlignment="1" applyProtection="1">
      <alignment horizontal="center" vertical="center"/>
      <protection locked="0"/>
    </xf>
    <xf numFmtId="0" fontId="10" fillId="0" borderId="6" xfId="4" applyFont="1" applyBorder="1" applyAlignment="1" applyProtection="1">
      <alignment horizontal="center" vertical="center"/>
      <protection locked="0"/>
    </xf>
    <xf numFmtId="0" fontId="16" fillId="7" borderId="15" xfId="4" applyFont="1" applyFill="1" applyBorder="1" applyAlignment="1">
      <alignment horizontal="left" vertical="center" wrapText="1"/>
    </xf>
    <xf numFmtId="0" fontId="16" fillId="7" borderId="16" xfId="4" applyFont="1" applyFill="1" applyBorder="1" applyAlignment="1">
      <alignment horizontal="left" vertical="center" wrapText="1"/>
    </xf>
    <xf numFmtId="0" fontId="16" fillId="7" borderId="16" xfId="4" applyFont="1" applyFill="1" applyBorder="1" applyAlignment="1" applyProtection="1">
      <alignment horizontal="center" vertical="center"/>
      <protection locked="0"/>
    </xf>
    <xf numFmtId="0" fontId="5" fillId="2" borderId="1" xfId="4" applyFont="1" applyFill="1" applyBorder="1" applyAlignment="1" applyProtection="1">
      <alignment horizontal="center" vertical="center" wrapText="1"/>
      <protection locked="0"/>
    </xf>
    <xf numFmtId="9" fontId="5" fillId="2" borderId="1" xfId="4" applyNumberFormat="1" applyFont="1" applyFill="1" applyBorder="1" applyAlignment="1" applyProtection="1">
      <alignment horizontal="center" vertical="center" wrapText="1"/>
      <protection locked="0"/>
    </xf>
    <xf numFmtId="0" fontId="5" fillId="0" borderId="0" xfId="4" applyFont="1" applyBorder="1" applyAlignment="1" applyProtection="1">
      <alignment vertical="center" wrapText="1"/>
    </xf>
    <xf numFmtId="0" fontId="5" fillId="0" borderId="10" xfId="4" applyFont="1" applyBorder="1" applyAlignment="1" applyProtection="1">
      <alignment vertical="center" wrapText="1"/>
    </xf>
    <xf numFmtId="0" fontId="5" fillId="0" borderId="6" xfId="4" applyFont="1" applyBorder="1" applyAlignment="1" applyProtection="1">
      <alignment vertical="center" wrapText="1"/>
    </xf>
    <xf numFmtId="0" fontId="5" fillId="0" borderId="7" xfId="4" applyFont="1" applyBorder="1" applyAlignment="1" applyProtection="1">
      <alignment vertical="center" wrapText="1"/>
    </xf>
    <xf numFmtId="0" fontId="18" fillId="2" borderId="9" xfId="4" applyFont="1" applyFill="1" applyBorder="1" applyAlignment="1" applyProtection="1">
      <alignment horizontal="right"/>
      <protection locked="0"/>
    </xf>
    <xf numFmtId="0" fontId="18" fillId="2" borderId="0" xfId="4" applyFont="1" applyFill="1" applyBorder="1" applyAlignment="1" applyProtection="1">
      <alignment horizontal="right"/>
      <protection locked="0"/>
    </xf>
    <xf numFmtId="0" fontId="11" fillId="7" borderId="18" xfId="4" applyFont="1" applyFill="1" applyBorder="1" applyAlignment="1" applyProtection="1">
      <alignment horizontal="center"/>
      <protection locked="0"/>
    </xf>
    <xf numFmtId="0" fontId="11" fillId="7" borderId="19" xfId="4" applyFont="1" applyFill="1" applyBorder="1" applyAlignment="1" applyProtection="1">
      <alignment horizontal="center"/>
      <protection locked="0"/>
    </xf>
    <xf numFmtId="0" fontId="11" fillId="7" borderId="20" xfId="4" applyFont="1" applyFill="1" applyBorder="1" applyAlignment="1" applyProtection="1">
      <alignment horizontal="center"/>
      <protection locked="0"/>
    </xf>
    <xf numFmtId="0" fontId="21" fillId="2" borderId="2" xfId="4" applyFont="1" applyFill="1" applyBorder="1" applyAlignment="1" applyProtection="1">
      <alignment vertical="top" wrapText="1"/>
      <protection locked="0"/>
    </xf>
    <xf numFmtId="0" fontId="21" fillId="2" borderId="3" xfId="4" applyFont="1" applyFill="1" applyBorder="1" applyAlignment="1" applyProtection="1">
      <alignment vertical="top" wrapText="1"/>
      <protection locked="0"/>
    </xf>
    <xf numFmtId="0" fontId="21" fillId="2" borderId="4" xfId="4" applyFont="1" applyFill="1" applyBorder="1" applyAlignment="1" applyProtection="1">
      <alignment vertical="top" wrapText="1"/>
      <protection locked="0"/>
    </xf>
    <xf numFmtId="0" fontId="19" fillId="2" borderId="9" xfId="4" applyFont="1" applyFill="1" applyBorder="1" applyAlignment="1">
      <alignment vertical="top" wrapText="1"/>
    </xf>
    <xf numFmtId="0" fontId="19" fillId="2" borderId="0" xfId="4" applyFont="1" applyFill="1" applyBorder="1" applyAlignment="1">
      <alignment vertical="top" wrapText="1"/>
    </xf>
    <xf numFmtId="0" fontId="19" fillId="2" borderId="10" xfId="4" applyFont="1" applyFill="1" applyBorder="1" applyAlignment="1">
      <alignment vertical="top" wrapText="1"/>
    </xf>
    <xf numFmtId="0" fontId="5" fillId="2" borderId="9" xfId="4" applyFont="1" applyFill="1" applyBorder="1" applyAlignment="1" applyProtection="1">
      <alignment horizontal="center" vertical="justify"/>
      <protection locked="0"/>
    </xf>
    <xf numFmtId="0" fontId="5" fillId="2" borderId="0" xfId="4" applyFont="1" applyFill="1" applyBorder="1" applyAlignment="1" applyProtection="1">
      <alignment horizontal="center" vertical="justify"/>
      <protection locked="0"/>
    </xf>
    <xf numFmtId="0" fontId="8" fillId="6" borderId="18" xfId="4" applyFont="1" applyFill="1" applyBorder="1" applyAlignment="1" applyProtection="1">
      <alignment horizontal="left" vertical="top" wrapText="1"/>
      <protection locked="0"/>
    </xf>
    <xf numFmtId="0" fontId="8" fillId="6" borderId="19" xfId="4" applyFont="1" applyFill="1" applyBorder="1" applyAlignment="1" applyProtection="1">
      <alignment horizontal="left" vertical="top" wrapText="1"/>
      <protection locked="0"/>
    </xf>
    <xf numFmtId="0" fontId="8" fillId="6" borderId="20" xfId="4" applyFont="1" applyFill="1" applyBorder="1" applyAlignment="1" applyProtection="1">
      <alignment horizontal="left" vertical="top" wrapText="1"/>
      <protection locked="0"/>
    </xf>
    <xf numFmtId="0" fontId="26" fillId="2" borderId="18" xfId="0" applyFont="1" applyFill="1" applyBorder="1" applyAlignment="1">
      <alignment horizontal="left" vertical="center" wrapText="1"/>
    </xf>
    <xf numFmtId="0" fontId="26" fillId="2" borderId="20" xfId="0" applyFont="1" applyFill="1" applyBorder="1" applyAlignment="1">
      <alignment horizontal="left" vertical="center" wrapText="1"/>
    </xf>
    <xf numFmtId="0" fontId="26" fillId="2" borderId="19" xfId="0" applyFont="1" applyFill="1" applyBorder="1" applyAlignment="1">
      <alignment horizontal="left" vertical="center" wrapText="1"/>
    </xf>
    <xf numFmtId="0" fontId="12" fillId="2" borderId="0" xfId="0" applyFont="1" applyFill="1" applyBorder="1" applyAlignment="1">
      <alignment horizontal="center" vertical="center" wrapText="1"/>
    </xf>
    <xf numFmtId="0" fontId="14" fillId="2" borderId="0" xfId="0" applyFont="1" applyFill="1" applyBorder="1" applyAlignment="1">
      <alignment horizontal="left" vertical="center" wrapText="1"/>
    </xf>
    <xf numFmtId="0" fontId="14" fillId="2" borderId="10" xfId="0" applyFont="1" applyFill="1" applyBorder="1" applyAlignment="1">
      <alignment horizontal="left" vertical="center"/>
    </xf>
    <xf numFmtId="176" fontId="23" fillId="2" borderId="26" xfId="11" applyNumberFormat="1" applyFont="1" applyFill="1" applyBorder="1" applyAlignment="1">
      <alignment vertical="center" wrapText="1"/>
    </xf>
    <xf numFmtId="165" fontId="23" fillId="2" borderId="26" xfId="160" applyFont="1" applyFill="1" applyBorder="1" applyAlignment="1">
      <alignment vertical="center"/>
    </xf>
    <xf numFmtId="0" fontId="23" fillId="0" borderId="27" xfId="0" applyFont="1" applyFill="1" applyBorder="1" applyAlignment="1">
      <alignment horizontal="center" vertical="center" wrapText="1"/>
    </xf>
    <xf numFmtId="0" fontId="23" fillId="2" borderId="26" xfId="0" applyFont="1" applyFill="1" applyBorder="1" applyAlignment="1">
      <alignment horizontal="left" vertical="center"/>
    </xf>
    <xf numFmtId="0" fontId="23" fillId="2" borderId="26" xfId="0" applyFont="1" applyFill="1" applyBorder="1" applyAlignment="1">
      <alignment horizontal="left" vertical="center" wrapText="1"/>
    </xf>
    <xf numFmtId="0" fontId="23" fillId="9" borderId="39" xfId="0" applyFont="1" applyFill="1" applyBorder="1" applyAlignment="1">
      <alignment horizontal="center" vertical="center"/>
    </xf>
    <xf numFmtId="0" fontId="23" fillId="9" borderId="40" xfId="0" applyFont="1" applyFill="1" applyBorder="1" applyAlignment="1">
      <alignment horizontal="center" vertical="center"/>
    </xf>
    <xf numFmtId="0" fontId="23" fillId="9" borderId="38" xfId="0" applyFont="1" applyFill="1" applyBorder="1" applyAlignment="1">
      <alignment horizontal="center" vertical="center"/>
    </xf>
    <xf numFmtId="49" fontId="23" fillId="9" borderId="36" xfId="0" applyNumberFormat="1" applyFont="1" applyFill="1" applyBorder="1" applyAlignment="1">
      <alignment horizontal="left" vertical="center" wrapText="1"/>
    </xf>
    <xf numFmtId="49" fontId="23" fillId="9" borderId="37" xfId="0" applyNumberFormat="1" applyFont="1" applyFill="1" applyBorder="1" applyAlignment="1">
      <alignment horizontal="left" vertical="center" wrapText="1"/>
    </xf>
    <xf numFmtId="49" fontId="23" fillId="9" borderId="35" xfId="0" applyNumberFormat="1" applyFont="1" applyFill="1" applyBorder="1" applyAlignment="1">
      <alignment horizontal="left" vertical="center" wrapText="1"/>
    </xf>
    <xf numFmtId="49" fontId="23" fillId="9" borderId="36" xfId="0" applyNumberFormat="1" applyFont="1" applyFill="1" applyBorder="1" applyAlignment="1">
      <alignment vertical="center" wrapText="1"/>
    </xf>
    <xf numFmtId="49" fontId="23" fillId="9" borderId="37" xfId="0" applyNumberFormat="1" applyFont="1" applyFill="1" applyBorder="1" applyAlignment="1">
      <alignment vertical="center" wrapText="1"/>
    </xf>
    <xf numFmtId="49" fontId="23" fillId="9" borderId="35" xfId="0" applyNumberFormat="1" applyFont="1" applyFill="1" applyBorder="1" applyAlignment="1">
      <alignment vertical="center" wrapText="1"/>
    </xf>
    <xf numFmtId="0" fontId="23" fillId="0" borderId="27" xfId="0" applyNumberFormat="1" applyFont="1" applyFill="1" applyBorder="1" applyAlignment="1">
      <alignment horizontal="center" vertical="center" wrapText="1"/>
    </xf>
    <xf numFmtId="176" fontId="23" fillId="2" borderId="26" xfId="11" applyNumberFormat="1" applyFont="1" applyFill="1" applyBorder="1" applyAlignment="1">
      <alignment horizontal="center" vertical="center" wrapText="1"/>
    </xf>
    <xf numFmtId="0" fontId="23" fillId="0" borderId="39" xfId="0" applyNumberFormat="1" applyFont="1" applyFill="1" applyBorder="1" applyAlignment="1">
      <alignment horizontal="center" vertical="center" wrapText="1"/>
    </xf>
    <xf numFmtId="0" fontId="23" fillId="0" borderId="38" xfId="0" applyNumberFormat="1" applyFont="1" applyFill="1" applyBorder="1" applyAlignment="1">
      <alignment horizontal="center" vertical="center" wrapText="1"/>
    </xf>
    <xf numFmtId="49" fontId="28" fillId="2" borderId="26" xfId="0" applyNumberFormat="1" applyFont="1" applyFill="1" applyBorder="1" applyAlignment="1">
      <alignment horizontal="left" vertical="center" wrapText="1"/>
    </xf>
    <xf numFmtId="0" fontId="34" fillId="2" borderId="26" xfId="0" applyFont="1" applyFill="1" applyBorder="1" applyAlignment="1">
      <alignment horizontal="left" vertical="center" wrapText="1"/>
    </xf>
    <xf numFmtId="0" fontId="31" fillId="2" borderId="21" xfId="0" applyFont="1" applyFill="1" applyBorder="1" applyAlignment="1">
      <alignment horizontal="center" vertical="center" wrapText="1"/>
    </xf>
    <xf numFmtId="0" fontId="31" fillId="2" borderId="22" xfId="0" applyFont="1" applyFill="1" applyBorder="1" applyAlignment="1">
      <alignment horizontal="center" vertical="center" wrapText="1"/>
    </xf>
    <xf numFmtId="0" fontId="31" fillId="2" borderId="23" xfId="0" applyFont="1" applyFill="1" applyBorder="1" applyAlignment="1">
      <alignment horizontal="center" vertical="center" wrapText="1"/>
    </xf>
    <xf numFmtId="0" fontId="31" fillId="2" borderId="24" xfId="0" applyFont="1" applyFill="1" applyBorder="1" applyAlignment="1">
      <alignment horizontal="center" vertical="center" wrapText="1"/>
    </xf>
    <xf numFmtId="0" fontId="31" fillId="2" borderId="0" xfId="0" applyFont="1" applyFill="1" applyBorder="1" applyAlignment="1">
      <alignment horizontal="center" vertical="center" wrapText="1"/>
    </xf>
    <xf numFmtId="0" fontId="31" fillId="2" borderId="25" xfId="0" applyFont="1" applyFill="1" applyBorder="1" applyAlignment="1">
      <alignment horizontal="center" vertical="center" wrapText="1"/>
    </xf>
    <xf numFmtId="9" fontId="35" fillId="8" borderId="1" xfId="14" applyFont="1" applyFill="1" applyBorder="1" applyAlignment="1" applyProtection="1">
      <alignment horizontal="center" vertical="center" wrapText="1"/>
      <protection locked="0"/>
    </xf>
  </cellXfs>
  <cellStyles count="161">
    <cellStyle name="Euro" xfId="2"/>
    <cellStyle name="Millares [0]" xfId="159" builtinId="6"/>
    <cellStyle name="Millares [0] 2" xfId="27"/>
    <cellStyle name="Millares 10" xfId="34"/>
    <cellStyle name="Millares 10 2 2" xfId="13"/>
    <cellStyle name="Millares 100" xfId="128"/>
    <cellStyle name="Millares 101" xfId="133"/>
    <cellStyle name="Millares 102" xfId="130"/>
    <cellStyle name="Millares 103" xfId="131"/>
    <cellStyle name="Millares 104" xfId="134"/>
    <cellStyle name="Millares 105" xfId="135"/>
    <cellStyle name="Millares 106" xfId="136"/>
    <cellStyle name="Millares 107" xfId="137"/>
    <cellStyle name="Millares 108" xfId="138"/>
    <cellStyle name="Millares 109" xfId="139"/>
    <cellStyle name="Millares 11" xfId="35"/>
    <cellStyle name="Millares 110" xfId="140"/>
    <cellStyle name="Millares 111" xfId="141"/>
    <cellStyle name="Millares 112" xfId="142"/>
    <cellStyle name="Millares 113" xfId="143"/>
    <cellStyle name="Millares 114" xfId="144"/>
    <cellStyle name="Millares 115" xfId="145"/>
    <cellStyle name="Millares 116" xfId="146"/>
    <cellStyle name="Millares 117" xfId="147"/>
    <cellStyle name="Millares 118" xfId="148"/>
    <cellStyle name="Millares 119" xfId="149"/>
    <cellStyle name="Millares 12" xfId="30"/>
    <cellStyle name="Millares 120" xfId="150"/>
    <cellStyle name="Millares 121" xfId="151"/>
    <cellStyle name="Millares 122" xfId="152"/>
    <cellStyle name="Millares 123" xfId="153"/>
    <cellStyle name="Millares 124" xfId="154"/>
    <cellStyle name="Millares 125" xfId="155"/>
    <cellStyle name="Millares 126" xfId="156"/>
    <cellStyle name="Millares 127" xfId="157"/>
    <cellStyle name="Millares 128" xfId="158"/>
    <cellStyle name="Millares 13" xfId="38"/>
    <cellStyle name="Millares 14" xfId="32"/>
    <cellStyle name="Millares 15" xfId="40"/>
    <cellStyle name="Millares 16" xfId="36"/>
    <cellStyle name="Millares 17" xfId="41"/>
    <cellStyle name="Millares 18" xfId="37"/>
    <cellStyle name="Millares 19" xfId="31"/>
    <cellStyle name="Millares 2" xfId="1"/>
    <cellStyle name="Millares 2 2" xfId="19"/>
    <cellStyle name="Millares 2 3" xfId="64"/>
    <cellStyle name="Millares 20" xfId="39"/>
    <cellStyle name="Millares 21" xfId="48"/>
    <cellStyle name="Millares 22" xfId="44"/>
    <cellStyle name="Millares 23" xfId="51"/>
    <cellStyle name="Millares 24" xfId="46"/>
    <cellStyle name="Millares 25" xfId="55"/>
    <cellStyle name="Millares 26" xfId="58"/>
    <cellStyle name="Millares 27" xfId="45"/>
    <cellStyle name="Millares 28" xfId="56"/>
    <cellStyle name="Millares 29" xfId="42"/>
    <cellStyle name="Millares 3" xfId="7"/>
    <cellStyle name="Millares 30" xfId="54"/>
    <cellStyle name="Millares 31" xfId="43"/>
    <cellStyle name="Millares 32" xfId="53"/>
    <cellStyle name="Millares 33" xfId="50"/>
    <cellStyle name="Millares 34" xfId="47"/>
    <cellStyle name="Millares 35" xfId="52"/>
    <cellStyle name="Millares 36" xfId="57"/>
    <cellStyle name="Millares 37" xfId="49"/>
    <cellStyle name="Millares 38" xfId="59"/>
    <cellStyle name="Millares 39" xfId="61"/>
    <cellStyle name="Millares 4" xfId="25"/>
    <cellStyle name="Millares 40" xfId="60"/>
    <cellStyle name="Millares 41" xfId="70"/>
    <cellStyle name="Millares 42" xfId="74"/>
    <cellStyle name="Millares 43" xfId="73"/>
    <cellStyle name="Millares 44" xfId="65"/>
    <cellStyle name="Millares 45" xfId="75"/>
    <cellStyle name="Millares 46" xfId="79"/>
    <cellStyle name="Millares 47" xfId="78"/>
    <cellStyle name="Millares 48" xfId="76"/>
    <cellStyle name="Millares 49" xfId="80"/>
    <cellStyle name="Millares 5" xfId="29"/>
    <cellStyle name="Millares 50" xfId="81"/>
    <cellStyle name="Millares 51" xfId="82"/>
    <cellStyle name="Millares 52" xfId="83"/>
    <cellStyle name="Millares 53" xfId="84"/>
    <cellStyle name="Millares 54" xfId="85"/>
    <cellStyle name="Millares 55" xfId="86"/>
    <cellStyle name="Millares 56" xfId="87"/>
    <cellStyle name="Millares 57" xfId="88"/>
    <cellStyle name="Millares 58" xfId="89"/>
    <cellStyle name="Millares 59" xfId="90"/>
    <cellStyle name="Millares 6" xfId="17"/>
    <cellStyle name="Millares 60" xfId="91"/>
    <cellStyle name="Millares 61" xfId="92"/>
    <cellStyle name="Millares 62" xfId="93"/>
    <cellStyle name="Millares 63" xfId="94"/>
    <cellStyle name="Millares 64" xfId="95"/>
    <cellStyle name="Millares 65" xfId="96"/>
    <cellStyle name="Millares 66" xfId="97"/>
    <cellStyle name="Millares 67" xfId="98"/>
    <cellStyle name="Millares 68" xfId="99"/>
    <cellStyle name="Millares 69" xfId="100"/>
    <cellStyle name="Millares 7" xfId="28"/>
    <cellStyle name="Millares 70" xfId="101"/>
    <cellStyle name="Millares 71" xfId="102"/>
    <cellStyle name="Millares 72" xfId="103"/>
    <cellStyle name="Millares 73" xfId="104"/>
    <cellStyle name="Millares 74" xfId="105"/>
    <cellStyle name="Millares 75" xfId="106"/>
    <cellStyle name="Millares 76" xfId="107"/>
    <cellStyle name="Millares 77" xfId="108"/>
    <cellStyle name="Millares 78" xfId="109"/>
    <cellStyle name="Millares 79" xfId="110"/>
    <cellStyle name="Millares 8" xfId="16"/>
    <cellStyle name="Millares 80" xfId="111"/>
    <cellStyle name="Millares 81" xfId="112"/>
    <cellStyle name="Millares 82" xfId="113"/>
    <cellStyle name="Millares 83" xfId="114"/>
    <cellStyle name="Millares 84" xfId="115"/>
    <cellStyle name="Millares 85" xfId="116"/>
    <cellStyle name="Millares 86" xfId="117"/>
    <cellStyle name="Millares 87" xfId="118"/>
    <cellStyle name="Millares 88" xfId="119"/>
    <cellStyle name="Millares 89" xfId="120"/>
    <cellStyle name="Millares 9" xfId="33"/>
    <cellStyle name="Millares 90" xfId="121"/>
    <cellStyle name="Millares 91" xfId="122"/>
    <cellStyle name="Millares 92" xfId="123"/>
    <cellStyle name="Millares 93" xfId="124"/>
    <cellStyle name="Millares 94" xfId="125"/>
    <cellStyle name="Millares 95" xfId="126"/>
    <cellStyle name="Millares 96" xfId="127"/>
    <cellStyle name="Millares 97" xfId="129"/>
    <cellStyle name="Millares 98" xfId="77"/>
    <cellStyle name="Millares 99" xfId="132"/>
    <cellStyle name="Millares_Prueba formato indicadores con mensaje automático" xfId="6"/>
    <cellStyle name="Moneda [0]" xfId="160" builtinId="7"/>
    <cellStyle name="Moneda 2" xfId="3"/>
    <cellStyle name="Moneda 2 2" xfId="22"/>
    <cellStyle name="Moneda 2 2 2" xfId="67"/>
    <cellStyle name="Moneda 2 3" xfId="18"/>
    <cellStyle name="Moneda 2 4" xfId="63"/>
    <cellStyle name="Moneda 3" xfId="24"/>
    <cellStyle name="Moneda 3 2" xfId="68"/>
    <cellStyle name="Moneda 4" xfId="11"/>
    <cellStyle name="Moneda 5" xfId="23"/>
    <cellStyle name="Moneda 5 2" xfId="26"/>
    <cellStyle name="Moneda 5 3" xfId="69"/>
    <cellStyle name="Moneda 6" xfId="66"/>
    <cellStyle name="Normal" xfId="0" builtinId="0"/>
    <cellStyle name="Normal 11 2" xfId="12"/>
    <cellStyle name="Normal 2" xfId="4"/>
    <cellStyle name="Normal 2 10" xfId="9"/>
    <cellStyle name="Normal 2 10 2" xfId="10"/>
    <cellStyle name="Normal 2 2" xfId="21"/>
    <cellStyle name="Normal 24" xfId="71"/>
    <cellStyle name="Normal 24 2" xfId="72"/>
    <cellStyle name="Normal 3" xfId="5"/>
    <cellStyle name="Normal 4" xfId="15"/>
    <cellStyle name="Normal 5" xfId="62"/>
    <cellStyle name="Normal 7" xfId="20"/>
    <cellStyle name="Porcentaje" xfId="14" builtinId="5"/>
    <cellStyle name="Porcentual 2" xfId="8"/>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3.6668493876920824E-2"/>
          <c:y val="0.21029557543852576"/>
          <c:w val="0.95625000000000004"/>
          <c:h val="0.57446808510638259"/>
        </c:manualLayout>
      </c:layout>
      <c:barChart>
        <c:barDir val="col"/>
        <c:grouping val="clustered"/>
        <c:varyColors val="0"/>
        <c:ser>
          <c:idx val="0"/>
          <c:order val="0"/>
          <c:tx>
            <c:strRef>
              <c:f>'Ficha medición indicador'!$C$22</c:f>
              <c:strCache>
                <c:ptCount val="1"/>
                <c:pt idx="0">
                  <c:v>Medición</c:v>
                </c:pt>
              </c:strCache>
            </c:strRef>
          </c:tx>
          <c:invertIfNegative val="0"/>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0">
                  <c:v>0</c:v>
                </c:pt>
                <c:pt idx="1">
                  <c:v>0</c:v>
                </c:pt>
                <c:pt idx="2">
                  <c:v>0</c:v>
                </c:pt>
                <c:pt idx="3">
                  <c:v>0</c:v>
                </c:pt>
                <c:pt idx="4">
                  <c:v>50.458715596330272</c:v>
                </c:pt>
                <c:pt idx="5">
                  <c:v>0</c:v>
                </c:pt>
              </c:numCache>
            </c:numRef>
          </c:val>
          <c:extLst xmlns:c16r2="http://schemas.microsoft.com/office/drawing/2015/06/chart">
            <c:ext xmlns:c16="http://schemas.microsoft.com/office/drawing/2014/chart" uri="{C3380CC4-5D6E-409C-BE32-E72D297353CC}">
              <c16:uniqueId val="{00000000-AFE6-4383-91AC-A1352F7E09FB}"/>
            </c:ext>
          </c:extLst>
        </c:ser>
        <c:ser>
          <c:idx val="1"/>
          <c:order val="1"/>
          <c:tx>
            <c:strRef>
              <c:f>'Ficha medición indicador'!$D$22</c:f>
              <c:strCache>
                <c:ptCount val="1"/>
                <c:pt idx="0">
                  <c:v>Meta</c:v>
                </c:pt>
              </c:strCache>
            </c:strRef>
          </c:tx>
          <c:spPr>
            <a:solidFill>
              <a:srgbClr val="92D050"/>
            </a:solidFill>
            <a:ln>
              <a:solidFill>
                <a:srgbClr val="92D050"/>
              </a:solidFill>
            </a:ln>
          </c:spPr>
          <c:invertIfNegative val="0"/>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4">
                  <c:v>0.7</c:v>
                </c:pt>
              </c:numCache>
            </c:numRef>
          </c:val>
          <c:extLst xmlns:c16r2="http://schemas.microsoft.com/office/drawing/2015/06/chart">
            <c:ext xmlns:c16="http://schemas.microsoft.com/office/drawing/2014/chart" uri="{C3380CC4-5D6E-409C-BE32-E72D297353CC}">
              <c16:uniqueId val="{00000001-AFE6-4383-91AC-A1352F7E09FB}"/>
            </c:ext>
          </c:extLst>
        </c:ser>
        <c:dLbls>
          <c:showLegendKey val="0"/>
          <c:showVal val="0"/>
          <c:showCatName val="0"/>
          <c:showSerName val="0"/>
          <c:showPercent val="0"/>
          <c:showBubbleSize val="0"/>
        </c:dLbls>
        <c:gapWidth val="150"/>
        <c:axId val="-1948001136"/>
        <c:axId val="-1947996240"/>
      </c:barChart>
      <c:catAx>
        <c:axId val="-1948001136"/>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1947996240"/>
        <c:crosses val="autoZero"/>
        <c:auto val="1"/>
        <c:lblAlgn val="ctr"/>
        <c:lblOffset val="100"/>
        <c:noMultiLvlLbl val="0"/>
      </c:catAx>
      <c:valAx>
        <c:axId val="-1947996240"/>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1948001136"/>
        <c:crosses val="autoZero"/>
        <c:crossBetween val="between"/>
      </c:valAx>
    </c:plotArea>
    <c:legend>
      <c:legendPos val="b"/>
      <c:layout>
        <c:manualLayout>
          <c:xMode val="edge"/>
          <c:yMode val="edge"/>
          <c:x val="0.35952229826238341"/>
          <c:y val="0.93009131343612406"/>
          <c:w val="8.5660757861919276E-2"/>
          <c:h val="6.9908694289865861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hyperlink" Target="https://na63.salesforce.com/a08?rlid=00NA0000004sEsm&amp;id=a06G000000T6ymJ&amp;lsi=-1" TargetMode="External"/><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0</xdr:colOff>
      <xdr:row>2</xdr:row>
      <xdr:rowOff>48418</xdr:rowOff>
    </xdr:from>
    <xdr:ext cx="1603375" cy="396081"/>
    <xdr:pic>
      <xdr:nvPicPr>
        <xdr:cNvPr id="3" name="Imagen 2" descr="http://fontur.com.co/aym_image/aym_logo/aym_logo_fontur.png">
          <a:extLst>
            <a:ext uri="{FF2B5EF4-FFF2-40B4-BE49-F238E27FC236}">
              <a16:creationId xmlns:a16="http://schemas.microsoft.com/office/drawing/2014/main" xmlns=""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1750" y="39672418"/>
          <a:ext cx="1603375" cy="396081"/>
        </a:xfrm>
        <a:prstGeom prst="rect">
          <a:avLst/>
        </a:prstGeom>
        <a:noFill/>
        <a:ln>
          <a:noFill/>
        </a:ln>
      </xdr:spPr>
    </xdr:pic>
    <xdr:clientData/>
  </xdr:oneCellAnchor>
  <xdr:oneCellAnchor>
    <xdr:from>
      <xdr:col>2</xdr:col>
      <xdr:colOff>0</xdr:colOff>
      <xdr:row>2</xdr:row>
      <xdr:rowOff>48418</xdr:rowOff>
    </xdr:from>
    <xdr:ext cx="1603375" cy="396081"/>
    <xdr:pic>
      <xdr:nvPicPr>
        <xdr:cNvPr id="5" name="Imagen 4" descr="http://fontur.com.co/aym_image/aym_logo/aym_logo_fontur.png">
          <a:extLst>
            <a:ext uri="{FF2B5EF4-FFF2-40B4-BE49-F238E27FC236}">
              <a16:creationId xmlns:a16="http://schemas.microsoft.com/office/drawing/2014/main" xmlns=""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 y="39053293"/>
          <a:ext cx="1603375" cy="396081"/>
        </a:xfrm>
        <a:prstGeom prst="rect">
          <a:avLst/>
        </a:prstGeom>
        <a:noFill/>
        <a:ln>
          <a:noFill/>
        </a:ln>
      </xdr:spPr>
    </xdr:pic>
    <xdr:clientData/>
  </xdr:oneCellAnchor>
  <xdr:twoCellAnchor editAs="oneCell">
    <xdr:from>
      <xdr:col>12</xdr:col>
      <xdr:colOff>0</xdr:colOff>
      <xdr:row>67</xdr:row>
      <xdr:rowOff>0</xdr:rowOff>
    </xdr:from>
    <xdr:to>
      <xdr:col>12</xdr:col>
      <xdr:colOff>9525</xdr:colOff>
      <xdr:row>67</xdr:row>
      <xdr:rowOff>0</xdr:rowOff>
    </xdr:to>
    <xdr:pic>
      <xdr:nvPicPr>
        <xdr:cNvPr id="9" name="Imagen 8" descr="Clasificados en orden ascendente">
          <a:hlinkClick xmlns:r="http://schemas.openxmlformats.org/officeDocument/2006/relationships" r:id="rId2" tooltip="Secuencial de Contrato - Clasificados en orden ascendente"/>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537400" y="123605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zoomScale="82" zoomScaleNormal="82" workbookViewId="0">
      <selection activeCell="C8" sqref="C8"/>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155" t="s">
        <v>72</v>
      </c>
      <c r="D2" s="156"/>
      <c r="E2" s="13"/>
    </row>
    <row r="3" spans="2:5" s="4" customFormat="1" ht="23.25" customHeight="1" x14ac:dyDescent="0.2">
      <c r="B3" s="5"/>
      <c r="C3" s="157"/>
      <c r="D3" s="157"/>
      <c r="E3" s="1"/>
    </row>
    <row r="4" spans="2:5" s="6" customFormat="1" ht="23.25" customHeight="1" x14ac:dyDescent="0.2">
      <c r="B4" s="7"/>
      <c r="C4" s="158"/>
      <c r="D4" s="158"/>
      <c r="E4" s="14"/>
    </row>
    <row r="5" spans="2:5" s="8" customFormat="1" ht="70.5" customHeight="1" x14ac:dyDescent="0.2">
      <c r="B5" s="160" t="s">
        <v>63</v>
      </c>
      <c r="C5" s="161"/>
      <c r="D5" s="162" t="s">
        <v>64</v>
      </c>
      <c r="E5" s="163"/>
    </row>
    <row r="6" spans="2:5" s="9" customFormat="1" ht="24" customHeight="1" x14ac:dyDescent="0.2">
      <c r="B6" s="10" t="s">
        <v>0</v>
      </c>
      <c r="C6" s="164" t="s">
        <v>71</v>
      </c>
      <c r="D6" s="165"/>
      <c r="E6" s="165"/>
    </row>
    <row r="7" spans="2:5" s="9" customFormat="1" ht="37.5" customHeight="1" x14ac:dyDescent="0.2">
      <c r="B7" s="10" t="s">
        <v>1</v>
      </c>
      <c r="C7" s="166" t="s">
        <v>70</v>
      </c>
      <c r="D7" s="166"/>
      <c r="E7" s="166"/>
    </row>
    <row r="8" spans="2:5" s="9" customFormat="1" ht="49.5" customHeight="1" x14ac:dyDescent="0.2">
      <c r="B8" s="10" t="s">
        <v>50</v>
      </c>
      <c r="C8" s="11" t="s">
        <v>69</v>
      </c>
      <c r="D8" s="10" t="s">
        <v>2</v>
      </c>
      <c r="E8" s="11" t="s">
        <v>51</v>
      </c>
    </row>
    <row r="9" spans="2:5" s="9" customFormat="1" x14ac:dyDescent="0.2">
      <c r="B9" s="10" t="s">
        <v>46</v>
      </c>
      <c r="C9" s="12" t="s">
        <v>68</v>
      </c>
      <c r="D9" s="10" t="s">
        <v>3</v>
      </c>
      <c r="E9" s="11" t="s">
        <v>62</v>
      </c>
    </row>
    <row r="10" spans="2:5" s="9" customFormat="1" ht="23.25" customHeight="1" x14ac:dyDescent="0.2">
      <c r="B10" s="10" t="s">
        <v>47</v>
      </c>
      <c r="C10" s="11" t="s">
        <v>67</v>
      </c>
      <c r="D10" s="10" t="s">
        <v>4</v>
      </c>
      <c r="E10" s="11" t="s">
        <v>52</v>
      </c>
    </row>
    <row r="11" spans="2:5" s="9" customFormat="1" ht="25.5" x14ac:dyDescent="0.2">
      <c r="B11" s="10" t="s">
        <v>5</v>
      </c>
      <c r="C11" s="73">
        <v>0.7</v>
      </c>
      <c r="D11" s="10" t="s">
        <v>6</v>
      </c>
      <c r="E11" s="11" t="s">
        <v>53</v>
      </c>
    </row>
    <row r="12" spans="2:5" s="9" customFormat="1" ht="38.25" x14ac:dyDescent="0.2">
      <c r="B12" s="10" t="s">
        <v>48</v>
      </c>
      <c r="C12" s="11" t="s">
        <v>59</v>
      </c>
      <c r="D12" s="10" t="s">
        <v>44</v>
      </c>
      <c r="E12" s="11" t="s">
        <v>54</v>
      </c>
    </row>
    <row r="13" spans="2:5" s="9" customFormat="1" ht="21" customHeight="1" x14ac:dyDescent="0.2">
      <c r="B13" s="167" t="s">
        <v>7</v>
      </c>
      <c r="C13" s="167"/>
      <c r="D13" s="167"/>
      <c r="E13" s="167"/>
    </row>
    <row r="14" spans="2:5" s="9" customFormat="1" ht="21" customHeight="1" x14ac:dyDescent="0.2">
      <c r="B14" s="10" t="s">
        <v>45</v>
      </c>
      <c r="C14" s="164" t="s">
        <v>58</v>
      </c>
      <c r="D14" s="164"/>
      <c r="E14" s="164"/>
    </row>
    <row r="15" spans="2:5" s="9" customFormat="1" ht="25.5" x14ac:dyDescent="0.2">
      <c r="B15" s="10" t="s">
        <v>49</v>
      </c>
      <c r="C15" s="164" t="s">
        <v>65</v>
      </c>
      <c r="D15" s="164"/>
      <c r="E15" s="164"/>
    </row>
    <row r="16" spans="2:5" s="9" customFormat="1" ht="27" customHeight="1" x14ac:dyDescent="0.2">
      <c r="B16" s="10" t="s">
        <v>8</v>
      </c>
      <c r="C16" s="159" t="s">
        <v>99</v>
      </c>
      <c r="D16" s="159"/>
      <c r="E16" s="159"/>
    </row>
    <row r="17" spans="6:22" x14ac:dyDescent="0.2">
      <c r="F17" s="9"/>
      <c r="G17" s="9"/>
      <c r="H17" s="9"/>
      <c r="I17" s="9"/>
      <c r="J17" s="9"/>
      <c r="K17" s="9"/>
      <c r="L17" s="9"/>
      <c r="M17" s="9"/>
      <c r="N17" s="9"/>
      <c r="O17" s="9"/>
      <c r="P17" s="9"/>
      <c r="Q17" s="9"/>
      <c r="R17" s="9"/>
      <c r="S17" s="9"/>
      <c r="T17" s="9"/>
      <c r="U17" s="9"/>
      <c r="V17" s="9"/>
    </row>
    <row r="18" spans="6:22" x14ac:dyDescent="0.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I-MGP-02&amp;C&amp;"Futura Std Book,Normal"&amp;8Versión 04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abSelected="1" topLeftCell="B26" zoomScale="82" zoomScaleNormal="82" zoomScaleSheetLayoutView="50" zoomScalePageLayoutView="75" workbookViewId="0">
      <selection activeCell="J27" sqref="J27:J28"/>
    </sheetView>
  </sheetViews>
  <sheetFormatPr baseColWidth="10" defaultColWidth="11.42578125" defaultRowHeight="12.75" x14ac:dyDescent="0.2"/>
  <cols>
    <col min="1" max="1" width="11.42578125" style="15"/>
    <col min="2" max="2" width="30.85546875" style="15" customWidth="1"/>
    <col min="3" max="3" width="20.7109375" style="15" customWidth="1"/>
    <col min="4" max="4" width="24.42578125" style="15" customWidth="1"/>
    <col min="5" max="5" width="23.42578125" style="15" hidden="1" customWidth="1"/>
    <col min="6" max="6" width="20.7109375" style="15" customWidth="1"/>
    <col min="7" max="7" width="34" style="15" customWidth="1"/>
    <col min="8" max="8" width="31.28515625" style="15" customWidth="1"/>
    <col min="9" max="9" width="31" style="15" customWidth="1"/>
    <col min="10" max="10" width="35.28515625" style="15" customWidth="1"/>
    <col min="11" max="11" width="11.42578125" style="16"/>
    <col min="12" max="12" width="30.85546875" style="16" hidden="1" customWidth="1"/>
    <col min="13" max="13" width="0" style="15" hidden="1" customWidth="1"/>
    <col min="14" max="16384" width="11.42578125" style="15"/>
  </cols>
  <sheetData>
    <row r="2" spans="2:13" s="17" customFormat="1" x14ac:dyDescent="0.2">
      <c r="B2" s="168"/>
      <c r="C2" s="168"/>
      <c r="D2" s="168"/>
      <c r="E2" s="168"/>
      <c r="F2" s="168"/>
      <c r="G2" s="168"/>
      <c r="H2" s="168"/>
      <c r="I2" s="168"/>
      <c r="J2" s="168"/>
      <c r="K2" s="18"/>
      <c r="L2" s="17" t="s">
        <v>43</v>
      </c>
      <c r="M2" s="18"/>
    </row>
    <row r="3" spans="2:13" s="17" customFormat="1" x14ac:dyDescent="0.2">
      <c r="B3" s="169"/>
      <c r="C3" s="169"/>
      <c r="D3" s="169"/>
      <c r="E3" s="169"/>
      <c r="F3" s="169"/>
      <c r="G3" s="169"/>
      <c r="H3" s="169"/>
      <c r="I3" s="169"/>
      <c r="J3" s="169"/>
      <c r="K3" s="18"/>
      <c r="L3" s="18" t="s">
        <v>42</v>
      </c>
      <c r="M3" s="18"/>
    </row>
    <row r="4" spans="2:13" s="17" customFormat="1" ht="23.25" customHeight="1" x14ac:dyDescent="0.2">
      <c r="B4" s="19"/>
      <c r="C4" s="20"/>
      <c r="D4" s="173" t="s">
        <v>73</v>
      </c>
      <c r="E4" s="174"/>
      <c r="F4" s="174"/>
      <c r="G4" s="174"/>
      <c r="H4" s="174"/>
      <c r="I4" s="174"/>
      <c r="J4" s="44"/>
      <c r="K4" s="18"/>
      <c r="L4" s="18" t="s">
        <v>41</v>
      </c>
      <c r="M4" s="18"/>
    </row>
    <row r="5" spans="2:13" s="17" customFormat="1" ht="23.25" customHeight="1" x14ac:dyDescent="0.2">
      <c r="B5" s="21"/>
      <c r="C5" s="22"/>
      <c r="D5" s="175"/>
      <c r="E5" s="175"/>
      <c r="F5" s="175"/>
      <c r="G5" s="175"/>
      <c r="H5" s="175"/>
      <c r="I5" s="175"/>
      <c r="J5" s="46"/>
      <c r="K5" s="18"/>
      <c r="L5" s="18" t="s">
        <v>40</v>
      </c>
      <c r="M5" s="18"/>
    </row>
    <row r="6" spans="2:13" s="30" customFormat="1" ht="23.25" customHeight="1" x14ac:dyDescent="0.2">
      <c r="B6" s="40"/>
      <c r="C6" s="41"/>
      <c r="D6" s="176"/>
      <c r="E6" s="176"/>
      <c r="F6" s="176"/>
      <c r="G6" s="176"/>
      <c r="H6" s="176"/>
      <c r="I6" s="176"/>
      <c r="J6" s="45"/>
      <c r="K6" s="29"/>
      <c r="L6" s="29" t="s">
        <v>32</v>
      </c>
    </row>
    <row r="7" spans="2:13" s="42" customFormat="1" ht="20.25" customHeight="1" x14ac:dyDescent="0.2">
      <c r="B7" s="170" t="s">
        <v>66</v>
      </c>
      <c r="C7" s="171"/>
      <c r="D7" s="171"/>
      <c r="E7" s="52"/>
      <c r="F7" s="172" t="s">
        <v>9</v>
      </c>
      <c r="G7" s="172"/>
      <c r="H7" s="172"/>
      <c r="I7" s="53" t="s">
        <v>10</v>
      </c>
      <c r="J7" s="54" t="s">
        <v>257</v>
      </c>
      <c r="K7" s="43"/>
      <c r="L7" s="26" t="s">
        <v>39</v>
      </c>
    </row>
    <row r="8" spans="2:13" s="24" customFormat="1" ht="28.5" customHeight="1" x14ac:dyDescent="0.2">
      <c r="B8" s="177" t="s">
        <v>11</v>
      </c>
      <c r="C8" s="178"/>
      <c r="D8" s="178"/>
      <c r="E8" s="55"/>
      <c r="F8" s="179" t="s">
        <v>12</v>
      </c>
      <c r="G8" s="179"/>
      <c r="H8" s="55" t="s">
        <v>13</v>
      </c>
      <c r="I8" s="55" t="s">
        <v>57</v>
      </c>
      <c r="J8" s="56" t="s">
        <v>14</v>
      </c>
      <c r="K8" s="25"/>
      <c r="L8" s="25"/>
    </row>
    <row r="9" spans="2:13" s="24" customFormat="1" ht="20.100000000000001" customHeight="1" x14ac:dyDescent="0.2">
      <c r="B9" s="180" t="s">
        <v>74</v>
      </c>
      <c r="C9" s="180"/>
      <c r="D9" s="180"/>
      <c r="E9" s="50"/>
      <c r="F9" s="180" t="str">
        <f>+'Ficha tecnica de indicador'!C8</f>
        <v>(Número de Proyectos liberados / Número de Proyectos finalizados)*100</v>
      </c>
      <c r="G9" s="180"/>
      <c r="H9" s="181">
        <v>0.7</v>
      </c>
      <c r="I9" s="234">
        <v>0.5</v>
      </c>
      <c r="J9" s="180" t="s">
        <v>67</v>
      </c>
      <c r="K9" s="25"/>
      <c r="L9" s="26"/>
    </row>
    <row r="10" spans="2:13" s="27" customFormat="1" ht="36.75" customHeight="1" x14ac:dyDescent="0.2">
      <c r="B10" s="180"/>
      <c r="C10" s="180"/>
      <c r="D10" s="180"/>
      <c r="E10" s="51"/>
      <c r="F10" s="180"/>
      <c r="G10" s="180"/>
      <c r="H10" s="181"/>
      <c r="I10" s="234"/>
      <c r="J10" s="180"/>
      <c r="K10" s="28"/>
      <c r="L10" s="29"/>
      <c r="M10" s="29"/>
    </row>
    <row r="11" spans="2:13" s="27" customFormat="1" x14ac:dyDescent="0.2">
      <c r="B11" s="62"/>
      <c r="C11" s="63"/>
      <c r="D11" s="63"/>
      <c r="E11" s="63"/>
      <c r="F11" s="63"/>
      <c r="G11" s="63"/>
      <c r="H11" s="63"/>
      <c r="I11" s="63"/>
      <c r="J11" s="64"/>
      <c r="K11" s="28"/>
      <c r="L11" s="30"/>
      <c r="M11" s="29"/>
    </row>
    <row r="12" spans="2:13" s="27" customFormat="1" hidden="1" x14ac:dyDescent="0.2">
      <c r="B12" s="65"/>
      <c r="C12" s="31"/>
      <c r="D12" s="31"/>
      <c r="E12" s="31"/>
      <c r="F12" s="31"/>
      <c r="G12" s="31"/>
      <c r="H12" s="31"/>
      <c r="I12" s="31"/>
      <c r="J12" s="66"/>
      <c r="K12" s="28"/>
      <c r="L12" s="30"/>
      <c r="M12" s="29"/>
    </row>
    <row r="13" spans="2:13" s="27" customFormat="1" ht="23.25" hidden="1" customHeight="1" x14ac:dyDescent="0.2">
      <c r="B13" s="65"/>
      <c r="C13" s="31"/>
      <c r="D13" s="31"/>
      <c r="E13" s="31"/>
      <c r="F13" s="31"/>
      <c r="G13" s="31"/>
      <c r="H13" s="31"/>
      <c r="I13" s="31"/>
      <c r="J13" s="66"/>
      <c r="K13" s="28"/>
      <c r="L13" s="30"/>
      <c r="M13" s="29"/>
    </row>
    <row r="14" spans="2:13" s="27" customFormat="1" ht="23.25" hidden="1" customHeight="1" x14ac:dyDescent="0.2">
      <c r="B14" s="65"/>
      <c r="C14" s="31"/>
      <c r="D14" s="31"/>
      <c r="E14" s="31"/>
      <c r="F14" s="31"/>
      <c r="G14" s="31"/>
      <c r="H14" s="31"/>
      <c r="I14" s="31"/>
      <c r="J14" s="66"/>
      <c r="K14" s="28"/>
      <c r="L14" s="30"/>
      <c r="M14" s="29"/>
    </row>
    <row r="15" spans="2:13" s="27" customFormat="1" ht="23.25" hidden="1" customHeight="1" x14ac:dyDescent="0.2">
      <c r="B15" s="65"/>
      <c r="C15" s="31"/>
      <c r="D15" s="31"/>
      <c r="E15" s="31"/>
      <c r="F15" s="31"/>
      <c r="G15" s="31"/>
      <c r="H15" s="31"/>
      <c r="I15" s="31"/>
      <c r="J15" s="66"/>
      <c r="K15" s="28"/>
      <c r="L15" s="30"/>
      <c r="M15" s="29"/>
    </row>
    <row r="16" spans="2:13" s="27" customFormat="1" hidden="1" x14ac:dyDescent="0.2">
      <c r="B16" s="65"/>
      <c r="C16" s="31"/>
      <c r="D16" s="31"/>
      <c r="E16" s="31"/>
      <c r="F16" s="31"/>
      <c r="G16" s="31"/>
      <c r="H16" s="31"/>
      <c r="I16" s="31"/>
      <c r="J16" s="66"/>
      <c r="K16" s="28"/>
      <c r="L16" s="30"/>
      <c r="M16" s="29"/>
    </row>
    <row r="17" spans="2:13" s="27" customFormat="1" hidden="1" x14ac:dyDescent="0.2">
      <c r="B17" s="65"/>
      <c r="C17" s="31"/>
      <c r="D17" s="31"/>
      <c r="E17" s="31"/>
      <c r="F17" s="31"/>
      <c r="G17" s="31"/>
      <c r="H17" s="31"/>
      <c r="I17" s="31"/>
      <c r="J17" s="66"/>
      <c r="K17" s="28"/>
      <c r="L17" s="30"/>
      <c r="M17" s="29"/>
    </row>
    <row r="18" spans="2:13" s="27" customFormat="1" hidden="1" x14ac:dyDescent="0.2">
      <c r="B18" s="65"/>
      <c r="C18" s="31"/>
      <c r="D18" s="31"/>
      <c r="E18" s="31"/>
      <c r="F18" s="31"/>
      <c r="G18" s="31"/>
      <c r="H18" s="31"/>
      <c r="I18" s="31"/>
      <c r="J18" s="66"/>
      <c r="K18" s="28"/>
      <c r="L18" s="30"/>
      <c r="M18" s="29"/>
    </row>
    <row r="19" spans="2:13" s="27" customFormat="1" hidden="1" x14ac:dyDescent="0.2">
      <c r="B19" s="65"/>
      <c r="C19" s="31"/>
      <c r="D19" s="31"/>
      <c r="E19" s="31"/>
      <c r="F19" s="31"/>
      <c r="G19" s="31"/>
      <c r="H19" s="31"/>
      <c r="I19" s="31"/>
      <c r="J19" s="66"/>
      <c r="K19" s="28"/>
      <c r="L19" s="28"/>
    </row>
    <row r="20" spans="2:13" s="27" customFormat="1" x14ac:dyDescent="0.2">
      <c r="B20" s="186" t="s">
        <v>55</v>
      </c>
      <c r="C20" s="187"/>
      <c r="D20" s="31" t="s">
        <v>56</v>
      </c>
      <c r="E20" s="31"/>
      <c r="F20" s="32" t="s">
        <v>15</v>
      </c>
      <c r="G20" s="31"/>
      <c r="H20" s="31"/>
      <c r="I20" s="31"/>
      <c r="J20" s="66"/>
      <c r="K20" s="28"/>
      <c r="L20" s="28"/>
    </row>
    <row r="21" spans="2:13" s="27" customFormat="1" x14ac:dyDescent="0.2">
      <c r="B21" s="65"/>
      <c r="C21" s="31"/>
      <c r="D21" s="31"/>
      <c r="E21" s="31"/>
      <c r="F21" s="31"/>
      <c r="G21" s="31"/>
      <c r="H21" s="31"/>
      <c r="I21" s="31"/>
      <c r="J21" s="66"/>
      <c r="K21" s="28"/>
      <c r="L21" s="28"/>
    </row>
    <row r="22" spans="2:13" s="27" customFormat="1" x14ac:dyDescent="0.2">
      <c r="B22" s="49" t="s">
        <v>16</v>
      </c>
      <c r="C22" s="49" t="s">
        <v>17</v>
      </c>
      <c r="D22" s="49" t="s">
        <v>13</v>
      </c>
      <c r="E22" s="33"/>
      <c r="F22" s="33"/>
      <c r="G22" s="33"/>
      <c r="H22" s="31"/>
      <c r="I22" s="31"/>
      <c r="J22" s="66"/>
      <c r="K22" s="28"/>
      <c r="L22" s="28"/>
    </row>
    <row r="23" spans="2:13" s="27" customFormat="1" x14ac:dyDescent="0.2">
      <c r="B23" s="48" t="s">
        <v>18</v>
      </c>
      <c r="C23" s="138">
        <v>0</v>
      </c>
      <c r="D23" s="78"/>
      <c r="E23" s="47" t="e">
        <f>+C23/D23</f>
        <v>#DIV/0!</v>
      </c>
      <c r="F23" s="38" t="str">
        <f>+IF(D23=0,$L$7,IF(E23=0,$L$6,IF($D$20="mayor que la meta",(IF(E23&lt;1,$L$5,(IF(AND(E23&gt;=1,E23&lt;1.03),$L$4,(IF(AND(E23&gt;=1.03,E23&lt;1.07),$L$3,$L$2)))))),IF($D$20="menor que la meta",(IF(E23&lt;=0.93,$L$2,(IF(AND(E23&gt;0.93,E23&lt;=0.97),$L$3,(IF(AND(E23&gt;0.97,E23&lt;=1),$L$4,$L$5))))))))))</f>
        <v>La meta es 0, especifique en el ANALISIS DE DATOS el resultado de la medición con respecto a la meta programada</v>
      </c>
      <c r="G23" s="34"/>
      <c r="H23" s="34"/>
      <c r="I23" s="35"/>
      <c r="J23" s="68"/>
      <c r="K23" s="28"/>
      <c r="L23" s="36" t="e">
        <f>+C23/D23</f>
        <v>#DIV/0!</v>
      </c>
    </row>
    <row r="24" spans="2:13" s="27" customFormat="1" x14ac:dyDescent="0.2">
      <c r="B24" s="48" t="s">
        <v>19</v>
      </c>
      <c r="C24" s="138">
        <v>0</v>
      </c>
      <c r="D24" s="78"/>
      <c r="E24" s="47" t="e">
        <f>+C24/D24</f>
        <v>#DIV/0!</v>
      </c>
      <c r="F24" s="38" t="str">
        <f t="shared" ref="F24:F34" si="0">+IF(D24=0,$L$7,IF(E24=0,$L$6,IF($D$20="mayor que la meta",(IF(E24&lt;1,$L$5,(IF(AND(E24&gt;=1,E24&lt;1.03),$L$4,(IF(AND(E24&gt;=1.03,E24&lt;1.07),$L$3,$L$2)))))),IF($D$20="menor que la meta",(IF(E24&lt;=0.93,$L$2,(IF(AND(E24&gt;0.93,E24&lt;=0.97),$L$3,(IF(AND(E24&gt;0.97,E24&lt;=1),$L$4,$L$5))))))))))</f>
        <v>La meta es 0, especifique en el ANALISIS DE DATOS el resultado de la medición con respecto a la meta programada</v>
      </c>
      <c r="G24" s="35"/>
      <c r="H24" s="35"/>
      <c r="I24" s="35"/>
      <c r="J24" s="68"/>
      <c r="K24" s="28"/>
      <c r="L24" s="36" t="e">
        <f t="shared" ref="L24:L34" si="1">+C24/D24</f>
        <v>#DIV/0!</v>
      </c>
    </row>
    <row r="25" spans="2:13" s="27" customFormat="1" x14ac:dyDescent="0.2">
      <c r="B25" s="48" t="s">
        <v>20</v>
      </c>
      <c r="C25" s="138">
        <v>0</v>
      </c>
      <c r="D25" s="78"/>
      <c r="E25" s="47" t="e">
        <f t="shared" ref="E25:E34" si="2">+C25/D25</f>
        <v>#DIV/0!</v>
      </c>
      <c r="F25" s="38" t="str">
        <f t="shared" si="0"/>
        <v>La meta es 0, especifique en el ANALISIS DE DATOS el resultado de la medición con respecto a la meta programada</v>
      </c>
      <c r="G25" s="35"/>
      <c r="H25" s="35"/>
      <c r="I25" s="35"/>
      <c r="J25" s="68"/>
      <c r="K25" s="28"/>
      <c r="L25" s="36" t="e">
        <f t="shared" si="1"/>
        <v>#DIV/0!</v>
      </c>
    </row>
    <row r="26" spans="2:13" s="27" customFormat="1" x14ac:dyDescent="0.2">
      <c r="B26" s="48" t="s">
        <v>21</v>
      </c>
      <c r="C26" s="138">
        <v>0</v>
      </c>
      <c r="D26" s="78"/>
      <c r="E26" s="47" t="e">
        <f t="shared" si="2"/>
        <v>#DIV/0!</v>
      </c>
      <c r="F26" s="38" t="str">
        <f t="shared" si="0"/>
        <v>La meta es 0, especifique en el ANALISIS DE DATOS el resultado de la medición con respecto a la meta programada</v>
      </c>
      <c r="G26" s="35"/>
      <c r="H26" s="35"/>
      <c r="I26" s="35"/>
      <c r="J26" s="68"/>
      <c r="K26" s="28"/>
      <c r="L26" s="36" t="e">
        <f>+#REF!/D26</f>
        <v>#REF!</v>
      </c>
    </row>
    <row r="27" spans="2:13" s="27" customFormat="1" x14ac:dyDescent="0.2">
      <c r="B27" s="48" t="s">
        <v>22</v>
      </c>
      <c r="C27" s="138">
        <f>(55/109)*100</f>
        <v>50.458715596330272</v>
      </c>
      <c r="D27" s="78">
        <v>0.7</v>
      </c>
      <c r="E27" s="47">
        <f t="shared" si="2"/>
        <v>72.083879423328966</v>
      </c>
      <c r="F27" s="38" t="str">
        <f t="shared" si="0"/>
        <v>Se cumplió con la meta esperada para el periodo.</v>
      </c>
      <c r="G27" s="35"/>
      <c r="H27" s="35"/>
      <c r="I27" s="35"/>
      <c r="J27" s="68"/>
      <c r="K27" s="28"/>
      <c r="L27" s="36" t="e">
        <f>+C27/C26</f>
        <v>#DIV/0!</v>
      </c>
    </row>
    <row r="28" spans="2:13" s="27" customFormat="1" x14ac:dyDescent="0.2">
      <c r="B28" s="48" t="s">
        <v>23</v>
      </c>
      <c r="C28" s="138">
        <v>0</v>
      </c>
      <c r="D28" s="78"/>
      <c r="E28" s="47" t="e">
        <f t="shared" si="2"/>
        <v>#DIV/0!</v>
      </c>
      <c r="F28" s="38" t="str">
        <f t="shared" si="0"/>
        <v>La meta es 0, especifique en el ANALISIS DE DATOS el resultado de la medición con respecto a la meta programada</v>
      </c>
      <c r="G28" s="35"/>
      <c r="H28" s="35"/>
      <c r="I28" s="35"/>
      <c r="J28" s="68"/>
      <c r="K28" s="28"/>
      <c r="L28" s="36" t="e">
        <f t="shared" si="1"/>
        <v>#DIV/0!</v>
      </c>
    </row>
    <row r="29" spans="2:13" s="27" customFormat="1" x14ac:dyDescent="0.2">
      <c r="B29" s="48" t="s">
        <v>24</v>
      </c>
      <c r="C29" s="138"/>
      <c r="D29" s="78"/>
      <c r="E29" s="47" t="e">
        <f t="shared" si="2"/>
        <v>#DIV/0!</v>
      </c>
      <c r="F29" s="38" t="str">
        <f t="shared" si="0"/>
        <v>La meta es 0, especifique en el ANALISIS DE DATOS el resultado de la medición con respecto a la meta programada</v>
      </c>
      <c r="G29" s="35"/>
      <c r="H29" s="35"/>
      <c r="I29" s="35"/>
      <c r="J29" s="68"/>
      <c r="K29" s="28"/>
      <c r="L29" s="36" t="e">
        <f t="shared" si="1"/>
        <v>#DIV/0!</v>
      </c>
    </row>
    <row r="30" spans="2:13" s="27" customFormat="1" x14ac:dyDescent="0.2">
      <c r="B30" s="48" t="s">
        <v>25</v>
      </c>
      <c r="C30" s="138"/>
      <c r="D30" s="78"/>
      <c r="E30" s="47" t="e">
        <f t="shared" si="2"/>
        <v>#DIV/0!</v>
      </c>
      <c r="F30" s="38" t="str">
        <f t="shared" si="0"/>
        <v>La meta es 0, especifique en el ANALISIS DE DATOS el resultado de la medición con respecto a la meta programada</v>
      </c>
      <c r="G30" s="35"/>
      <c r="H30" s="35"/>
      <c r="I30" s="35"/>
      <c r="J30" s="68"/>
      <c r="K30" s="28"/>
      <c r="L30" s="36" t="e">
        <f t="shared" si="1"/>
        <v>#DIV/0!</v>
      </c>
    </row>
    <row r="31" spans="2:13" s="27" customFormat="1" x14ac:dyDescent="0.2">
      <c r="B31" s="48" t="s">
        <v>26</v>
      </c>
      <c r="C31" s="138"/>
      <c r="D31" s="78"/>
      <c r="E31" s="47" t="e">
        <f t="shared" si="2"/>
        <v>#DIV/0!</v>
      </c>
      <c r="F31" s="38" t="str">
        <f t="shared" si="0"/>
        <v>La meta es 0, especifique en el ANALISIS DE DATOS el resultado de la medición con respecto a la meta programada</v>
      </c>
      <c r="G31" s="35"/>
      <c r="H31" s="35"/>
      <c r="I31" s="35"/>
      <c r="J31" s="68"/>
      <c r="K31" s="28"/>
      <c r="L31" s="36" t="e">
        <f t="shared" si="1"/>
        <v>#DIV/0!</v>
      </c>
    </row>
    <row r="32" spans="2:13" s="27" customFormat="1" x14ac:dyDescent="0.2">
      <c r="B32" s="48" t="s">
        <v>27</v>
      </c>
      <c r="C32" s="138"/>
      <c r="D32" s="78"/>
      <c r="E32" s="47" t="e">
        <f t="shared" si="2"/>
        <v>#DIV/0!</v>
      </c>
      <c r="F32" s="38" t="str">
        <f t="shared" si="0"/>
        <v>La meta es 0, especifique en el ANALISIS DE DATOS el resultado de la medición con respecto a la meta programada</v>
      </c>
      <c r="G32" s="35"/>
      <c r="H32" s="35"/>
      <c r="I32" s="35"/>
      <c r="J32" s="68"/>
      <c r="K32" s="28"/>
      <c r="L32" s="36" t="e">
        <f t="shared" si="1"/>
        <v>#DIV/0!</v>
      </c>
    </row>
    <row r="33" spans="2:12" s="27" customFormat="1" x14ac:dyDescent="0.2">
      <c r="B33" s="48" t="s">
        <v>28</v>
      </c>
      <c r="C33" s="138"/>
      <c r="D33" s="78"/>
      <c r="E33" s="37" t="e">
        <f t="shared" si="2"/>
        <v>#DIV/0!</v>
      </c>
      <c r="F33" s="38" t="str">
        <f t="shared" si="0"/>
        <v>La meta es 0, especifique en el ANALISIS DE DATOS el resultado de la medición con respecto a la meta programada</v>
      </c>
      <c r="G33" s="35"/>
      <c r="H33" s="35"/>
      <c r="I33" s="35"/>
      <c r="J33" s="68"/>
      <c r="K33" s="28"/>
      <c r="L33" s="36" t="e">
        <f t="shared" si="1"/>
        <v>#DIV/0!</v>
      </c>
    </row>
    <row r="34" spans="2:12" s="27" customFormat="1" x14ac:dyDescent="0.2">
      <c r="B34" s="48" t="s">
        <v>29</v>
      </c>
      <c r="C34" s="138"/>
      <c r="D34" s="78"/>
      <c r="E34" s="37" t="e">
        <f t="shared" si="2"/>
        <v>#DIV/0!</v>
      </c>
      <c r="F34" s="38" t="str">
        <f t="shared" si="0"/>
        <v>La meta es 0, especifique en el ANALISIS DE DATOS el resultado de la medición con respecto a la meta programada</v>
      </c>
      <c r="G34" s="35"/>
      <c r="H34" s="35"/>
      <c r="I34" s="35"/>
      <c r="J34" s="68"/>
      <c r="K34" s="28"/>
      <c r="L34" s="36" t="e">
        <f t="shared" si="1"/>
        <v>#DIV/0!</v>
      </c>
    </row>
    <row r="35" spans="2:12" s="27" customFormat="1" x14ac:dyDescent="0.2">
      <c r="B35" s="197"/>
      <c r="C35" s="198"/>
      <c r="D35" s="198"/>
      <c r="E35" s="37"/>
      <c r="F35" s="38"/>
      <c r="G35" s="35"/>
      <c r="H35" s="35"/>
      <c r="I35" s="35"/>
      <c r="J35" s="68"/>
      <c r="K35" s="28"/>
      <c r="L35" s="36"/>
    </row>
    <row r="36" spans="2:12" s="27" customFormat="1" hidden="1" x14ac:dyDescent="0.2">
      <c r="B36" s="67"/>
      <c r="C36" s="39"/>
      <c r="D36" s="39"/>
      <c r="E36" s="37"/>
      <c r="F36" s="38"/>
      <c r="G36" s="35"/>
      <c r="H36" s="35"/>
      <c r="I36" s="35"/>
      <c r="J36" s="68"/>
      <c r="K36" s="28"/>
      <c r="L36" s="36"/>
    </row>
    <row r="37" spans="2:12" s="27" customFormat="1" hidden="1" x14ac:dyDescent="0.2">
      <c r="B37" s="67"/>
      <c r="C37" s="39"/>
      <c r="D37" s="39"/>
      <c r="E37" s="37"/>
      <c r="F37" s="38"/>
      <c r="G37" s="35"/>
      <c r="H37" s="35"/>
      <c r="I37" s="35"/>
      <c r="J37" s="68"/>
      <c r="K37" s="28"/>
      <c r="L37" s="36"/>
    </row>
    <row r="38" spans="2:12" s="27" customFormat="1" hidden="1" x14ac:dyDescent="0.2">
      <c r="B38" s="67"/>
      <c r="C38" s="39"/>
      <c r="D38" s="39"/>
      <c r="E38" s="37"/>
      <c r="F38" s="38"/>
      <c r="G38" s="35"/>
      <c r="H38" s="35"/>
      <c r="I38" s="35"/>
      <c r="J38" s="68"/>
      <c r="K38" s="28"/>
      <c r="L38" s="36"/>
    </row>
    <row r="39" spans="2:12" s="27" customFormat="1" hidden="1" x14ac:dyDescent="0.2">
      <c r="B39" s="67"/>
      <c r="C39" s="39"/>
      <c r="D39" s="39"/>
      <c r="E39" s="37"/>
      <c r="F39" s="38"/>
      <c r="G39" s="35"/>
      <c r="H39" s="35"/>
      <c r="I39" s="35"/>
      <c r="J39" s="68"/>
      <c r="K39" s="28"/>
      <c r="L39" s="36"/>
    </row>
    <row r="40" spans="2:12" s="27" customFormat="1" hidden="1" x14ac:dyDescent="0.2">
      <c r="B40" s="67"/>
      <c r="C40" s="39"/>
      <c r="D40" s="39"/>
      <c r="E40" s="37"/>
      <c r="F40" s="38"/>
      <c r="G40" s="35"/>
      <c r="H40" s="35"/>
      <c r="I40" s="35"/>
      <c r="J40" s="68"/>
      <c r="K40" s="28"/>
      <c r="L40" s="36"/>
    </row>
    <row r="41" spans="2:12" s="27" customFormat="1" hidden="1" x14ac:dyDescent="0.2">
      <c r="B41" s="67"/>
      <c r="C41" s="39"/>
      <c r="D41" s="39"/>
      <c r="E41" s="37"/>
      <c r="F41" s="38"/>
      <c r="G41" s="35"/>
      <c r="H41" s="35"/>
      <c r="I41" s="35"/>
      <c r="J41" s="68"/>
      <c r="K41" s="28"/>
      <c r="L41" s="36"/>
    </row>
    <row r="42" spans="2:12" s="27" customFormat="1" hidden="1" x14ac:dyDescent="0.2">
      <c r="B42" s="67"/>
      <c r="C42" s="39"/>
      <c r="D42" s="39"/>
      <c r="E42" s="37"/>
      <c r="F42" s="38"/>
      <c r="G42" s="35"/>
      <c r="H42" s="35"/>
      <c r="I42" s="35"/>
      <c r="J42" s="68"/>
      <c r="K42" s="28"/>
      <c r="L42" s="36"/>
    </row>
    <row r="43" spans="2:12" s="27" customFormat="1" hidden="1" x14ac:dyDescent="0.2">
      <c r="B43" s="67"/>
      <c r="C43" s="39"/>
      <c r="D43" s="39"/>
      <c r="E43" s="37"/>
      <c r="F43" s="38"/>
      <c r="G43" s="35"/>
      <c r="H43" s="35"/>
      <c r="I43" s="35"/>
      <c r="J43" s="68"/>
      <c r="K43" s="28"/>
      <c r="L43" s="36"/>
    </row>
    <row r="44" spans="2:12" s="27" customFormat="1" ht="26.25" hidden="1" customHeight="1" x14ac:dyDescent="0.2">
      <c r="B44" s="69"/>
      <c r="C44" s="31"/>
      <c r="D44" s="31"/>
      <c r="E44" s="31"/>
      <c r="F44" s="31"/>
      <c r="G44" s="31"/>
      <c r="H44" s="31"/>
      <c r="I44" s="31"/>
      <c r="J44" s="66"/>
      <c r="K44" s="28"/>
      <c r="L44" s="28"/>
    </row>
    <row r="45" spans="2:12" s="27" customFormat="1" ht="26.25" hidden="1" customHeight="1" x14ac:dyDescent="0.2">
      <c r="B45" s="69"/>
      <c r="C45" s="31"/>
      <c r="D45" s="31"/>
      <c r="E45" s="31"/>
      <c r="F45" s="31"/>
      <c r="G45" s="31"/>
      <c r="H45" s="31"/>
      <c r="I45" s="31"/>
      <c r="J45" s="66"/>
      <c r="K45" s="28"/>
      <c r="L45" s="28"/>
    </row>
    <row r="46" spans="2:12" s="27" customFormat="1" ht="26.25" hidden="1" customHeight="1" x14ac:dyDescent="0.2">
      <c r="B46" s="69"/>
      <c r="C46" s="31"/>
      <c r="D46" s="31"/>
      <c r="E46" s="31"/>
      <c r="F46" s="31"/>
      <c r="G46" s="31"/>
      <c r="H46" s="31"/>
      <c r="I46" s="31"/>
      <c r="J46" s="66"/>
      <c r="K46" s="28"/>
      <c r="L46" s="28"/>
    </row>
    <row r="47" spans="2:12" s="27" customFormat="1" ht="12" customHeight="1" x14ac:dyDescent="0.2">
      <c r="B47" s="69"/>
      <c r="C47" s="31"/>
      <c r="D47" s="31"/>
      <c r="E47" s="31"/>
      <c r="F47" s="31"/>
      <c r="G47" s="31"/>
      <c r="H47" s="31"/>
      <c r="I47" s="31"/>
      <c r="J47" s="66"/>
      <c r="K47" s="28"/>
      <c r="L47" s="28"/>
    </row>
    <row r="48" spans="2:12" s="27" customFormat="1" ht="26.25" customHeight="1" x14ac:dyDescent="0.2">
      <c r="B48" s="69"/>
      <c r="C48" s="31"/>
      <c r="D48" s="31"/>
      <c r="E48" s="31"/>
      <c r="F48" s="31"/>
      <c r="G48" s="31"/>
      <c r="H48" s="31"/>
      <c r="I48" s="31"/>
      <c r="J48" s="66"/>
      <c r="K48" s="28"/>
      <c r="L48" s="28"/>
    </row>
    <row r="49" spans="2:12" s="27" customFormat="1" ht="26.25" customHeight="1" x14ac:dyDescent="0.2">
      <c r="B49" s="69"/>
      <c r="C49" s="31"/>
      <c r="D49" s="31"/>
      <c r="E49" s="31"/>
      <c r="F49" s="31"/>
      <c r="G49" s="31"/>
      <c r="H49" s="31"/>
      <c r="I49" s="31"/>
      <c r="J49" s="66"/>
      <c r="K49" s="28"/>
      <c r="L49" s="28"/>
    </row>
    <row r="50" spans="2:12" s="27" customFormat="1" ht="26.25" customHeight="1" x14ac:dyDescent="0.2">
      <c r="B50" s="69"/>
      <c r="C50" s="31"/>
      <c r="D50" s="31"/>
      <c r="E50" s="31"/>
      <c r="F50" s="31"/>
      <c r="G50" s="31"/>
      <c r="H50" s="31"/>
      <c r="I50" s="31"/>
      <c r="J50" s="66"/>
      <c r="K50" s="28"/>
      <c r="L50" s="28"/>
    </row>
    <row r="51" spans="2:12" s="27" customFormat="1" ht="26.25" customHeight="1" x14ac:dyDescent="0.2">
      <c r="B51" s="69"/>
      <c r="C51" s="31"/>
      <c r="D51" s="31"/>
      <c r="E51" s="31"/>
      <c r="F51" s="31"/>
      <c r="G51" s="31"/>
      <c r="H51" s="31"/>
      <c r="I51" s="31"/>
      <c r="J51" s="66"/>
      <c r="K51" s="28"/>
      <c r="L51" s="28"/>
    </row>
    <row r="52" spans="2:12" s="27" customFormat="1" ht="26.25" customHeight="1" x14ac:dyDescent="0.2">
      <c r="B52" s="69"/>
      <c r="C52" s="31"/>
      <c r="D52" s="31"/>
      <c r="E52" s="31"/>
      <c r="F52" s="31"/>
      <c r="G52" s="31"/>
      <c r="H52" s="31"/>
      <c r="I52" s="31"/>
      <c r="J52" s="66"/>
      <c r="K52" s="28"/>
      <c r="L52" s="28"/>
    </row>
    <row r="53" spans="2:12" s="27" customFormat="1" ht="26.25" customHeight="1" x14ac:dyDescent="0.2">
      <c r="B53" s="69"/>
      <c r="C53" s="31"/>
      <c r="D53" s="31"/>
      <c r="E53" s="31"/>
      <c r="F53" s="31"/>
      <c r="G53" s="31"/>
      <c r="H53" s="31"/>
      <c r="I53" s="31"/>
      <c r="J53" s="66"/>
      <c r="K53" s="28"/>
      <c r="L53" s="28"/>
    </row>
    <row r="54" spans="2:12" s="27" customFormat="1" ht="26.25" customHeight="1" x14ac:dyDescent="0.2">
      <c r="B54" s="69"/>
      <c r="C54" s="31"/>
      <c r="D54" s="31"/>
      <c r="E54" s="31"/>
      <c r="F54" s="31"/>
      <c r="G54" s="31"/>
      <c r="H54" s="31"/>
      <c r="I54" s="31"/>
      <c r="J54" s="66"/>
      <c r="K54" s="28"/>
      <c r="L54" s="28"/>
    </row>
    <row r="55" spans="2:12" s="27" customFormat="1" ht="26.25" customHeight="1" x14ac:dyDescent="0.2">
      <c r="B55" s="69"/>
      <c r="C55" s="31"/>
      <c r="D55" s="31"/>
      <c r="E55" s="31"/>
      <c r="F55" s="31"/>
      <c r="G55" s="31"/>
      <c r="H55" s="31"/>
      <c r="I55" s="31"/>
      <c r="J55" s="66"/>
      <c r="K55" s="28"/>
      <c r="L55" s="28"/>
    </row>
    <row r="56" spans="2:12" s="27" customFormat="1" ht="26.25" customHeight="1" x14ac:dyDescent="0.2">
      <c r="B56" s="69"/>
      <c r="C56" s="31"/>
      <c r="D56" s="31"/>
      <c r="E56" s="31"/>
      <c r="F56" s="31"/>
      <c r="G56" s="31"/>
      <c r="H56" s="31"/>
      <c r="I56" s="31"/>
      <c r="J56" s="66"/>
      <c r="K56" s="28"/>
      <c r="L56" s="28"/>
    </row>
    <row r="57" spans="2:12" s="27" customFormat="1" ht="9.75" customHeight="1" x14ac:dyDescent="0.2">
      <c r="B57" s="70"/>
      <c r="C57" s="71"/>
      <c r="D57" s="71"/>
      <c r="E57" s="71"/>
      <c r="F57" s="71"/>
      <c r="G57" s="71"/>
      <c r="H57" s="71"/>
      <c r="I57" s="71"/>
      <c r="J57" s="72"/>
      <c r="K57" s="28"/>
      <c r="L57" s="28"/>
    </row>
    <row r="58" spans="2:12" s="27" customFormat="1" ht="15.75" x14ac:dyDescent="0.25">
      <c r="B58" s="188" t="s">
        <v>30</v>
      </c>
      <c r="C58" s="189"/>
      <c r="D58" s="189"/>
      <c r="E58" s="189"/>
      <c r="F58" s="189"/>
      <c r="G58" s="189"/>
      <c r="H58" s="189"/>
      <c r="I58" s="189"/>
      <c r="J58" s="190"/>
      <c r="K58" s="28"/>
      <c r="L58" s="28"/>
    </row>
    <row r="59" spans="2:12" s="27" customFormat="1" hidden="1" x14ac:dyDescent="0.2">
      <c r="B59" s="191"/>
      <c r="C59" s="192"/>
      <c r="D59" s="192"/>
      <c r="E59" s="192"/>
      <c r="F59" s="192"/>
      <c r="G59" s="192"/>
      <c r="H59" s="192"/>
      <c r="I59" s="192"/>
      <c r="J59" s="193"/>
      <c r="K59" s="28"/>
      <c r="L59" s="28"/>
    </row>
    <row r="60" spans="2:12" s="27" customFormat="1" hidden="1" x14ac:dyDescent="0.2">
      <c r="B60" s="194"/>
      <c r="C60" s="195"/>
      <c r="D60" s="195"/>
      <c r="E60" s="195"/>
      <c r="F60" s="195"/>
      <c r="G60" s="195"/>
      <c r="H60" s="195"/>
      <c r="I60" s="195"/>
      <c r="J60" s="196"/>
      <c r="K60" s="28"/>
      <c r="L60" s="28"/>
    </row>
    <row r="61" spans="2:12" s="27" customFormat="1" x14ac:dyDescent="0.2">
      <c r="B61" s="194"/>
      <c r="C61" s="195"/>
      <c r="D61" s="195"/>
      <c r="E61" s="195"/>
      <c r="F61" s="195"/>
      <c r="G61" s="195"/>
      <c r="H61" s="195"/>
      <c r="I61" s="195"/>
      <c r="J61" s="196"/>
      <c r="K61" s="28"/>
      <c r="L61" s="28"/>
    </row>
    <row r="62" spans="2:12" s="27" customFormat="1" ht="24" customHeight="1" x14ac:dyDescent="0.2">
      <c r="B62" s="199" t="s">
        <v>31</v>
      </c>
      <c r="C62" s="200"/>
      <c r="D62" s="200"/>
      <c r="E62" s="200"/>
      <c r="F62" s="200"/>
      <c r="G62" s="200"/>
      <c r="H62" s="200"/>
      <c r="I62" s="200"/>
      <c r="J62" s="201"/>
      <c r="K62" s="28"/>
      <c r="L62" s="28"/>
    </row>
    <row r="63" spans="2:12" x14ac:dyDescent="0.2">
      <c r="B63" s="57" t="s">
        <v>32</v>
      </c>
      <c r="C63" s="182" t="s">
        <v>33</v>
      </c>
      <c r="D63" s="182"/>
      <c r="E63" s="182"/>
      <c r="F63" s="182"/>
      <c r="G63" s="182"/>
      <c r="H63" s="182"/>
      <c r="I63" s="182"/>
      <c r="J63" s="183"/>
    </row>
    <row r="64" spans="2:12" ht="39" customHeight="1" x14ac:dyDescent="0.2">
      <c r="B64" s="58"/>
      <c r="C64" s="182" t="s">
        <v>34</v>
      </c>
      <c r="D64" s="182"/>
      <c r="E64" s="182"/>
      <c r="F64" s="182"/>
      <c r="G64" s="182"/>
      <c r="H64" s="182"/>
      <c r="I64" s="182"/>
      <c r="J64" s="183"/>
    </row>
    <row r="65" spans="2:10" ht="38.25" customHeight="1" x14ac:dyDescent="0.2">
      <c r="B65" s="59"/>
      <c r="C65" s="182" t="s">
        <v>35</v>
      </c>
      <c r="D65" s="182"/>
      <c r="E65" s="182"/>
      <c r="F65" s="182"/>
      <c r="G65" s="182"/>
      <c r="H65" s="182"/>
      <c r="I65" s="182"/>
      <c r="J65" s="183"/>
    </row>
    <row r="66" spans="2:10" ht="37.5" customHeight="1" x14ac:dyDescent="0.2">
      <c r="B66" s="60"/>
      <c r="C66" s="182" t="s">
        <v>36</v>
      </c>
      <c r="D66" s="182"/>
      <c r="E66" s="182"/>
      <c r="F66" s="182"/>
      <c r="G66" s="182"/>
      <c r="H66" s="182"/>
      <c r="I66" s="182"/>
      <c r="J66" s="183"/>
    </row>
    <row r="67" spans="2:10" ht="39.75" customHeight="1" x14ac:dyDescent="0.2">
      <c r="B67" s="61" t="s">
        <v>37</v>
      </c>
      <c r="C67" s="184" t="s">
        <v>38</v>
      </c>
      <c r="D67" s="184"/>
      <c r="E67" s="184"/>
      <c r="F67" s="184"/>
      <c r="G67" s="184"/>
      <c r="H67" s="184"/>
      <c r="I67" s="184"/>
      <c r="J67" s="185"/>
    </row>
    <row r="68" spans="2:10" x14ac:dyDescent="0.2">
      <c r="B68" s="23"/>
      <c r="C68" s="23"/>
      <c r="D68" s="23"/>
      <c r="E68" s="23"/>
      <c r="F68" s="23"/>
      <c r="G68" s="23"/>
      <c r="H68" s="23"/>
      <c r="I68" s="23"/>
      <c r="J68" s="23"/>
    </row>
    <row r="69" spans="2:10" x14ac:dyDescent="0.2">
      <c r="B69" s="23"/>
      <c r="C69" s="23"/>
      <c r="D69" s="23"/>
      <c r="E69" s="23"/>
      <c r="F69" s="23"/>
      <c r="G69" s="23"/>
      <c r="H69" s="23"/>
      <c r="I69" s="23"/>
      <c r="J69" s="23"/>
    </row>
  </sheetData>
  <mergeCells count="22">
    <mergeCell ref="C65:J65"/>
    <mergeCell ref="C66:J66"/>
    <mergeCell ref="C67:J67"/>
    <mergeCell ref="J9:J10"/>
    <mergeCell ref="B20:C20"/>
    <mergeCell ref="B58:J58"/>
    <mergeCell ref="B59:J61"/>
    <mergeCell ref="C63:J63"/>
    <mergeCell ref="C64:J64"/>
    <mergeCell ref="I9:I10"/>
    <mergeCell ref="B35:D35"/>
    <mergeCell ref="B62:J62"/>
    <mergeCell ref="B8:D8"/>
    <mergeCell ref="F8:G8"/>
    <mergeCell ref="B9:D10"/>
    <mergeCell ref="F9:G10"/>
    <mergeCell ref="H9:H10"/>
    <mergeCell ref="B2:J2"/>
    <mergeCell ref="B3:J3"/>
    <mergeCell ref="B7:D7"/>
    <mergeCell ref="F7:H7"/>
    <mergeCell ref="D4:I6"/>
  </mergeCells>
  <conditionalFormatting sqref="B20:C20">
    <cfRule type="expression" dxfId="34" priority="9" stopIfTrue="1">
      <formula>D20="menor que la meta"</formula>
    </cfRule>
    <cfRule type="expression" dxfId="33" priority="10" stopIfTrue="1">
      <formula>D20="mayor que la meta"</formula>
    </cfRule>
  </conditionalFormatting>
  <conditionalFormatting sqref="E23:E26 E30:E43 E28">
    <cfRule type="expression" dxfId="32" priority="6" stopIfTrue="1">
      <formula>$F23=$L$3</formula>
    </cfRule>
    <cfRule type="expression" dxfId="31" priority="7" stopIfTrue="1">
      <formula>$F23=$L$4</formula>
    </cfRule>
    <cfRule type="expression" dxfId="30" priority="8" stopIfTrue="1">
      <formula>$F23=$L$5</formula>
    </cfRule>
  </conditionalFormatting>
  <conditionalFormatting sqref="D20">
    <cfRule type="cellIs" dxfId="29" priority="4" stopIfTrue="1" operator="equal">
      <formula>"menor que la meta"</formula>
    </cfRule>
    <cfRule type="cellIs" dxfId="28" priority="5" stopIfTrue="1" operator="equal">
      <formula>"mayor que la meta"</formula>
    </cfRule>
  </conditionalFormatting>
  <conditionalFormatting sqref="C36:D43 C23:D34">
    <cfRule type="expression" dxfId="27" priority="1" stopIfTrue="1">
      <formula>OR($F23=$L$3,$F23=$L$2)</formula>
    </cfRule>
    <cfRule type="expression" dxfId="26" priority="2" stopIfTrue="1">
      <formula>$F23=$L$4</formula>
    </cfRule>
    <cfRule type="expression" dxfId="25" priority="3" stopIfTrue="1">
      <formula>$F23=$L$5</formula>
    </cfRule>
  </conditionalFormatting>
  <conditionalFormatting sqref="E27">
    <cfRule type="expression" dxfId="24" priority="69" stopIfTrue="1">
      <formula>$F29=$L$3</formula>
    </cfRule>
    <cfRule type="expression" dxfId="23" priority="70" stopIfTrue="1">
      <formula>$F29=$L$4</formula>
    </cfRule>
    <cfRule type="expression" dxfId="22" priority="71" stopIfTrue="1">
      <formula>$F29=$L$5</formula>
    </cfRule>
  </conditionalFormatting>
  <conditionalFormatting sqref="E29">
    <cfRule type="expression" dxfId="21" priority="72" stopIfTrue="1">
      <formula>#REF!=$L$3</formula>
    </cfRule>
    <cfRule type="expression" dxfId="20" priority="73" stopIfTrue="1">
      <formula>#REF!=$L$4</formula>
    </cfRule>
    <cfRule type="expression" dxfId="19" priority="74" stopIfTrue="1">
      <formula>#REF!=$L$5</formula>
    </cfRule>
  </conditionalFormatting>
  <dataValidations disablePrompts="1"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Book,Normal"&amp;8Código:IM-MGP-02&amp;C&amp;"Futura Std Book,Normal"&amp;8Versión 04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showGridLines="0" zoomScale="60" zoomScaleNormal="60" workbookViewId="0">
      <selection activeCell="A2" sqref="A2:I2"/>
    </sheetView>
  </sheetViews>
  <sheetFormatPr baseColWidth="10" defaultColWidth="11.42578125" defaultRowHeight="12.75" x14ac:dyDescent="0.2"/>
  <cols>
    <col min="1" max="1" width="4" style="74" customWidth="1"/>
    <col min="2" max="2" width="11.42578125" style="74"/>
    <col min="3" max="3" width="33.5703125" style="74" customWidth="1"/>
    <col min="4" max="4" width="30.7109375" style="74" customWidth="1"/>
    <col min="5" max="5" width="11.42578125" style="74"/>
    <col min="6" max="6" width="20.7109375" style="74" customWidth="1"/>
    <col min="7" max="7" width="2.5703125" style="74" customWidth="1"/>
    <col min="8" max="8" width="15" style="74" customWidth="1"/>
    <col min="9" max="9" width="15.7109375" style="74" customWidth="1"/>
    <col min="10" max="16384" width="11.42578125" style="74"/>
  </cols>
  <sheetData>
    <row r="1" spans="1:9" x14ac:dyDescent="0.2">
      <c r="D1" s="74" t="s">
        <v>78</v>
      </c>
    </row>
    <row r="2" spans="1:9" ht="36.75" customHeight="1" x14ac:dyDescent="0.2">
      <c r="A2" s="205" t="s">
        <v>79</v>
      </c>
      <c r="B2" s="205"/>
      <c r="C2" s="205"/>
      <c r="D2" s="205"/>
      <c r="E2" s="205"/>
      <c r="F2" s="205"/>
      <c r="G2" s="205"/>
      <c r="H2" s="206" t="s">
        <v>80</v>
      </c>
      <c r="I2" s="207"/>
    </row>
    <row r="3" spans="1:9" ht="25.5" customHeight="1" x14ac:dyDescent="0.2"/>
    <row r="4" spans="1:9" ht="394.5" customHeight="1" x14ac:dyDescent="0.2">
      <c r="B4" s="202" t="s">
        <v>75</v>
      </c>
      <c r="C4" s="203"/>
      <c r="D4" s="202" t="s">
        <v>76</v>
      </c>
      <c r="E4" s="204"/>
      <c r="F4" s="203"/>
      <c r="G4" s="75"/>
      <c r="H4" s="75" t="s">
        <v>77</v>
      </c>
    </row>
  </sheetData>
  <mergeCells count="4">
    <mergeCell ref="B4:C4"/>
    <mergeCell ref="D4:F4"/>
    <mergeCell ref="A2:G2"/>
    <mergeCell ref="H2:I2"/>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55"/>
  <sheetViews>
    <sheetView topLeftCell="A46" zoomScale="60" zoomScaleNormal="60" workbookViewId="0">
      <selection activeCell="E7" sqref="E7:E66"/>
    </sheetView>
  </sheetViews>
  <sheetFormatPr baseColWidth="10" defaultColWidth="11.42578125" defaultRowHeight="12.75" x14ac:dyDescent="0.2"/>
  <cols>
    <col min="1" max="1" width="5.5703125" style="99" customWidth="1"/>
    <col min="2" max="2" width="15.7109375" style="76" customWidth="1"/>
    <col min="3" max="3" width="23.7109375" style="77" bestFit="1" customWidth="1"/>
    <col min="4" max="4" width="100.5703125" style="76" customWidth="1"/>
    <col min="5" max="5" width="80.5703125" style="76" customWidth="1"/>
    <col min="6" max="6" width="60.5703125" style="76" customWidth="1"/>
    <col min="7" max="7" width="80.5703125" style="77" customWidth="1"/>
    <col min="8" max="8" width="30.85546875" style="77" bestFit="1" customWidth="1"/>
    <col min="9" max="9" width="23.85546875" style="76" bestFit="1" customWidth="1"/>
    <col min="10" max="10" width="20.7109375" style="77" customWidth="1"/>
    <col min="11" max="11" width="26.42578125" style="76" bestFit="1" customWidth="1"/>
    <col min="12" max="20" width="20.7109375" style="76" customWidth="1"/>
    <col min="21" max="21" width="50.7109375" style="76" customWidth="1"/>
    <col min="22" max="16384" width="11.42578125" style="76"/>
  </cols>
  <sheetData>
    <row r="2" spans="1:21" ht="13.5" thickBot="1" x14ac:dyDescent="0.25"/>
    <row r="3" spans="1:21" x14ac:dyDescent="0.2">
      <c r="B3" s="228" t="s">
        <v>111</v>
      </c>
      <c r="C3" s="229"/>
      <c r="D3" s="229"/>
      <c r="E3" s="229"/>
      <c r="F3" s="229"/>
      <c r="G3" s="229"/>
      <c r="H3" s="229"/>
      <c r="I3" s="229"/>
      <c r="J3" s="229"/>
      <c r="K3" s="229"/>
      <c r="L3" s="229"/>
      <c r="M3" s="229"/>
      <c r="N3" s="229"/>
      <c r="O3" s="229"/>
      <c r="P3" s="229"/>
      <c r="Q3" s="229"/>
      <c r="R3" s="229"/>
      <c r="S3" s="229"/>
      <c r="T3" s="229"/>
      <c r="U3" s="230"/>
    </row>
    <row r="4" spans="1:21" x14ac:dyDescent="0.2">
      <c r="B4" s="231"/>
      <c r="C4" s="232"/>
      <c r="D4" s="232"/>
      <c r="E4" s="232"/>
      <c r="F4" s="232"/>
      <c r="G4" s="232"/>
      <c r="H4" s="232"/>
      <c r="I4" s="232"/>
      <c r="J4" s="232"/>
      <c r="K4" s="232"/>
      <c r="L4" s="232"/>
      <c r="M4" s="232"/>
      <c r="N4" s="232"/>
      <c r="O4" s="232"/>
      <c r="P4" s="232"/>
      <c r="Q4" s="232"/>
      <c r="R4" s="232"/>
      <c r="S4" s="232"/>
      <c r="T4" s="232"/>
      <c r="U4" s="233"/>
    </row>
    <row r="5" spans="1:21" ht="13.5" thickBot="1" x14ac:dyDescent="0.25">
      <c r="B5" s="231"/>
      <c r="C5" s="232"/>
      <c r="D5" s="232"/>
      <c r="E5" s="232"/>
      <c r="F5" s="232"/>
      <c r="G5" s="232"/>
      <c r="H5" s="232"/>
      <c r="I5" s="232"/>
      <c r="J5" s="232"/>
      <c r="K5" s="232"/>
      <c r="L5" s="232"/>
      <c r="M5" s="232"/>
      <c r="N5" s="232"/>
      <c r="O5" s="232"/>
      <c r="P5" s="232"/>
      <c r="Q5" s="232"/>
      <c r="R5" s="232"/>
      <c r="S5" s="232"/>
      <c r="T5" s="232"/>
      <c r="U5" s="233"/>
    </row>
    <row r="6" spans="1:21" ht="49.5" x14ac:dyDescent="0.2">
      <c r="B6" s="86" t="s">
        <v>81</v>
      </c>
      <c r="C6" s="87" t="s">
        <v>82</v>
      </c>
      <c r="D6" s="87" t="s">
        <v>60</v>
      </c>
      <c r="E6" s="87" t="s">
        <v>83</v>
      </c>
      <c r="F6" s="87" t="s">
        <v>84</v>
      </c>
      <c r="G6" s="87" t="s">
        <v>61</v>
      </c>
      <c r="H6" s="87" t="s">
        <v>85</v>
      </c>
      <c r="I6" s="88" t="s">
        <v>86</v>
      </c>
      <c r="J6" s="88" t="s">
        <v>87</v>
      </c>
      <c r="K6" s="89" t="s">
        <v>88</v>
      </c>
      <c r="L6" s="89" t="s">
        <v>89</v>
      </c>
      <c r="M6" s="89" t="s">
        <v>90</v>
      </c>
      <c r="N6" s="89" t="s">
        <v>91</v>
      </c>
      <c r="O6" s="88" t="s">
        <v>92</v>
      </c>
      <c r="P6" s="88" t="s">
        <v>93</v>
      </c>
      <c r="Q6" s="88" t="s">
        <v>94</v>
      </c>
      <c r="R6" s="88" t="s">
        <v>95</v>
      </c>
      <c r="S6" s="88" t="s">
        <v>96</v>
      </c>
      <c r="T6" s="88" t="s">
        <v>97</v>
      </c>
      <c r="U6" s="90" t="s">
        <v>98</v>
      </c>
    </row>
    <row r="7" spans="1:21" s="79" customFormat="1" ht="30" x14ac:dyDescent="0.2">
      <c r="A7" s="134">
        <v>1</v>
      </c>
      <c r="B7" s="109">
        <v>2013</v>
      </c>
      <c r="C7" s="136" t="s">
        <v>154</v>
      </c>
      <c r="D7" s="93" t="s">
        <v>155</v>
      </c>
      <c r="E7" s="93" t="s">
        <v>110</v>
      </c>
      <c r="F7" s="93" t="s">
        <v>149</v>
      </c>
      <c r="G7" s="93" t="s">
        <v>105</v>
      </c>
      <c r="H7" s="93" t="s">
        <v>125</v>
      </c>
      <c r="I7" s="110">
        <v>337345748</v>
      </c>
      <c r="J7" s="111"/>
      <c r="K7" s="112"/>
      <c r="L7" s="112"/>
      <c r="M7" s="112"/>
      <c r="N7" s="112"/>
      <c r="O7" s="111"/>
      <c r="P7" s="111"/>
      <c r="Q7" s="111"/>
      <c r="R7" s="111"/>
      <c r="S7" s="111"/>
      <c r="T7" s="111"/>
      <c r="U7" s="113"/>
    </row>
    <row r="8" spans="1:21" s="79" customFormat="1" ht="30" x14ac:dyDescent="0.2">
      <c r="A8" s="134">
        <v>2</v>
      </c>
      <c r="B8" s="109">
        <v>2013</v>
      </c>
      <c r="C8" s="136" t="s">
        <v>156</v>
      </c>
      <c r="D8" s="93" t="s">
        <v>157</v>
      </c>
      <c r="E8" s="93" t="s">
        <v>114</v>
      </c>
      <c r="F8" s="93" t="s">
        <v>149</v>
      </c>
      <c r="G8" s="93" t="s">
        <v>152</v>
      </c>
      <c r="H8" s="93" t="s">
        <v>101</v>
      </c>
      <c r="I8" s="110">
        <v>457000000</v>
      </c>
      <c r="J8" s="111"/>
      <c r="K8" s="112"/>
      <c r="L8" s="112"/>
      <c r="M8" s="112"/>
      <c r="N8" s="112"/>
      <c r="O8" s="111"/>
      <c r="P8" s="111"/>
      <c r="Q8" s="111"/>
      <c r="R8" s="111"/>
      <c r="S8" s="111"/>
      <c r="T8" s="111"/>
      <c r="U8" s="113"/>
    </row>
    <row r="9" spans="1:21" s="79" customFormat="1" ht="30" x14ac:dyDescent="0.2">
      <c r="A9" s="134">
        <v>3</v>
      </c>
      <c r="B9" s="109">
        <v>2013</v>
      </c>
      <c r="C9" s="136" t="s">
        <v>159</v>
      </c>
      <c r="D9" s="93" t="s">
        <v>115</v>
      </c>
      <c r="E9" s="93" t="s">
        <v>160</v>
      </c>
      <c r="F9" s="93" t="s">
        <v>149</v>
      </c>
      <c r="G9" s="93" t="s">
        <v>105</v>
      </c>
      <c r="H9" s="93" t="s">
        <v>125</v>
      </c>
      <c r="I9" s="110">
        <v>176466260</v>
      </c>
      <c r="J9" s="111"/>
      <c r="K9" s="112"/>
      <c r="L9" s="112"/>
      <c r="M9" s="112"/>
      <c r="N9" s="112"/>
      <c r="O9" s="111"/>
      <c r="P9" s="111"/>
      <c r="Q9" s="111"/>
      <c r="R9" s="111"/>
      <c r="S9" s="111"/>
      <c r="T9" s="111"/>
      <c r="U9" s="113"/>
    </row>
    <row r="10" spans="1:21" s="79" customFormat="1" ht="30" x14ac:dyDescent="0.2">
      <c r="A10" s="134">
        <v>4</v>
      </c>
      <c r="B10" s="109">
        <v>2013</v>
      </c>
      <c r="C10" s="136" t="s">
        <v>161</v>
      </c>
      <c r="D10" s="93" t="s">
        <v>116</v>
      </c>
      <c r="E10" s="93" t="s">
        <v>134</v>
      </c>
      <c r="F10" s="93" t="s">
        <v>149</v>
      </c>
      <c r="G10" s="93" t="s">
        <v>104</v>
      </c>
      <c r="H10" s="93" t="s">
        <v>125</v>
      </c>
      <c r="I10" s="110">
        <v>2602000000</v>
      </c>
      <c r="J10" s="111"/>
      <c r="K10" s="112"/>
      <c r="L10" s="112"/>
      <c r="M10" s="112"/>
      <c r="N10" s="112"/>
      <c r="O10" s="111"/>
      <c r="P10" s="111"/>
      <c r="Q10" s="111"/>
      <c r="R10" s="111"/>
      <c r="S10" s="111"/>
      <c r="T10" s="111"/>
      <c r="U10" s="113"/>
    </row>
    <row r="11" spans="1:21" s="79" customFormat="1" ht="30" x14ac:dyDescent="0.2">
      <c r="A11" s="134">
        <v>5</v>
      </c>
      <c r="B11" s="109">
        <v>2013</v>
      </c>
      <c r="C11" s="136" t="s">
        <v>162</v>
      </c>
      <c r="D11" s="93" t="s">
        <v>119</v>
      </c>
      <c r="E11" s="93" t="s">
        <v>134</v>
      </c>
      <c r="F11" s="93" t="s">
        <v>149</v>
      </c>
      <c r="G11" s="93" t="s">
        <v>104</v>
      </c>
      <c r="H11" s="93" t="s">
        <v>125</v>
      </c>
      <c r="I11" s="110">
        <v>1900000000</v>
      </c>
      <c r="J11" s="111"/>
      <c r="K11" s="112"/>
      <c r="L11" s="112"/>
      <c r="M11" s="112"/>
      <c r="N11" s="112"/>
      <c r="O11" s="111"/>
      <c r="P11" s="111"/>
      <c r="Q11" s="111"/>
      <c r="R11" s="111"/>
      <c r="S11" s="111"/>
      <c r="T11" s="111"/>
      <c r="U11" s="113"/>
    </row>
    <row r="12" spans="1:21" s="79" customFormat="1" ht="16.5" x14ac:dyDescent="0.2">
      <c r="A12" s="134">
        <v>6</v>
      </c>
      <c r="B12" s="109">
        <v>2013</v>
      </c>
      <c r="C12" s="136" t="s">
        <v>163</v>
      </c>
      <c r="D12" s="93" t="s">
        <v>120</v>
      </c>
      <c r="E12" s="93" t="s">
        <v>114</v>
      </c>
      <c r="F12" s="93" t="s">
        <v>149</v>
      </c>
      <c r="G12" s="93" t="s">
        <v>104</v>
      </c>
      <c r="H12" s="93" t="s">
        <v>101</v>
      </c>
      <c r="I12" s="110">
        <v>1854676208</v>
      </c>
      <c r="J12" s="111"/>
      <c r="K12" s="112"/>
      <c r="L12" s="112"/>
      <c r="M12" s="112"/>
      <c r="N12" s="112"/>
      <c r="O12" s="111"/>
      <c r="P12" s="111"/>
      <c r="Q12" s="111"/>
      <c r="R12" s="111"/>
      <c r="S12" s="111"/>
      <c r="T12" s="111"/>
      <c r="U12" s="113"/>
    </row>
    <row r="13" spans="1:21" s="79" customFormat="1" ht="16.5" x14ac:dyDescent="0.2">
      <c r="A13" s="134">
        <v>7</v>
      </c>
      <c r="B13" s="109">
        <v>2013</v>
      </c>
      <c r="C13" s="136" t="s">
        <v>164</v>
      </c>
      <c r="D13" s="93" t="s">
        <v>165</v>
      </c>
      <c r="E13" s="93" t="s">
        <v>114</v>
      </c>
      <c r="F13" s="93" t="s">
        <v>149</v>
      </c>
      <c r="G13" s="93" t="s">
        <v>153</v>
      </c>
      <c r="H13" s="93" t="s">
        <v>101</v>
      </c>
      <c r="I13" s="110">
        <v>240000000</v>
      </c>
      <c r="J13" s="111"/>
      <c r="K13" s="112"/>
      <c r="L13" s="112"/>
      <c r="M13" s="112"/>
      <c r="N13" s="112"/>
      <c r="O13" s="111"/>
      <c r="P13" s="111"/>
      <c r="Q13" s="111"/>
      <c r="R13" s="111"/>
      <c r="S13" s="111"/>
      <c r="T13" s="111"/>
      <c r="U13" s="113"/>
    </row>
    <row r="14" spans="1:21" s="79" customFormat="1" ht="30" x14ac:dyDescent="0.2">
      <c r="A14" s="134">
        <v>8</v>
      </c>
      <c r="B14" s="109">
        <v>2013</v>
      </c>
      <c r="C14" s="136" t="s">
        <v>166</v>
      </c>
      <c r="D14" s="93" t="s">
        <v>121</v>
      </c>
      <c r="E14" s="93" t="s">
        <v>151</v>
      </c>
      <c r="F14" s="93" t="s">
        <v>149</v>
      </c>
      <c r="G14" s="93" t="s">
        <v>104</v>
      </c>
      <c r="H14" s="93" t="s">
        <v>101</v>
      </c>
      <c r="I14" s="110">
        <v>800000000</v>
      </c>
      <c r="J14" s="111"/>
      <c r="K14" s="112"/>
      <c r="L14" s="112"/>
      <c r="M14" s="112"/>
      <c r="N14" s="112"/>
      <c r="O14" s="111"/>
      <c r="P14" s="111"/>
      <c r="Q14" s="111"/>
      <c r="R14" s="111"/>
      <c r="S14" s="111"/>
      <c r="T14" s="111"/>
      <c r="U14" s="113"/>
    </row>
    <row r="15" spans="1:21" s="79" customFormat="1" ht="45" x14ac:dyDescent="0.2">
      <c r="A15" s="134">
        <v>9</v>
      </c>
      <c r="B15" s="109">
        <v>2013</v>
      </c>
      <c r="C15" s="136" t="s">
        <v>167</v>
      </c>
      <c r="D15" s="93" t="s">
        <v>123</v>
      </c>
      <c r="E15" s="93" t="s">
        <v>114</v>
      </c>
      <c r="F15" s="93" t="s">
        <v>149</v>
      </c>
      <c r="G15" s="93" t="s">
        <v>104</v>
      </c>
      <c r="H15" s="93" t="s">
        <v>101</v>
      </c>
      <c r="I15" s="110">
        <v>120578400</v>
      </c>
      <c r="J15" s="111"/>
      <c r="K15" s="112"/>
      <c r="L15" s="112"/>
      <c r="M15" s="112"/>
      <c r="N15" s="112"/>
      <c r="O15" s="111"/>
      <c r="P15" s="111"/>
      <c r="Q15" s="111"/>
      <c r="R15" s="111"/>
      <c r="S15" s="111"/>
      <c r="T15" s="111"/>
      <c r="U15" s="113"/>
    </row>
    <row r="16" spans="1:21" s="79" customFormat="1" ht="45" x14ac:dyDescent="0.2">
      <c r="A16" s="134">
        <v>10</v>
      </c>
      <c r="B16" s="109">
        <v>2013</v>
      </c>
      <c r="C16" s="136" t="s">
        <v>168</v>
      </c>
      <c r="D16" s="93" t="s">
        <v>169</v>
      </c>
      <c r="E16" s="93" t="s">
        <v>150</v>
      </c>
      <c r="F16" s="93" t="s">
        <v>149</v>
      </c>
      <c r="G16" s="93" t="s">
        <v>104</v>
      </c>
      <c r="H16" s="93" t="s">
        <v>101</v>
      </c>
      <c r="I16" s="110">
        <v>1465454479</v>
      </c>
      <c r="J16" s="114"/>
      <c r="K16" s="115"/>
      <c r="L16" s="116"/>
      <c r="M16" s="116"/>
      <c r="N16" s="116"/>
      <c r="O16" s="114"/>
      <c r="P16" s="117"/>
      <c r="Q16" s="117"/>
      <c r="R16" s="114"/>
      <c r="S16" s="114"/>
      <c r="T16" s="118"/>
      <c r="U16" s="119"/>
    </row>
    <row r="17" spans="1:21" ht="15" x14ac:dyDescent="0.2">
      <c r="A17" s="134">
        <v>11</v>
      </c>
      <c r="B17" s="109">
        <v>2013</v>
      </c>
      <c r="C17" s="136" t="s">
        <v>258</v>
      </c>
      <c r="D17" s="93" t="s">
        <v>124</v>
      </c>
      <c r="E17" s="93" t="s">
        <v>114</v>
      </c>
      <c r="F17" s="93" t="s">
        <v>149</v>
      </c>
      <c r="G17" s="93" t="s">
        <v>104</v>
      </c>
      <c r="H17" s="93" t="s">
        <v>101</v>
      </c>
      <c r="I17" s="110">
        <v>786075207</v>
      </c>
      <c r="J17" s="120"/>
      <c r="K17" s="121"/>
      <c r="L17" s="121"/>
      <c r="M17" s="121"/>
      <c r="N17" s="121"/>
      <c r="O17" s="121"/>
      <c r="P17" s="121"/>
      <c r="Q17" s="121"/>
      <c r="R17" s="121"/>
      <c r="S17" s="121"/>
      <c r="T17" s="121"/>
      <c r="U17" s="122"/>
    </row>
    <row r="18" spans="1:21" ht="15" x14ac:dyDescent="0.2">
      <c r="A18" s="134">
        <v>12</v>
      </c>
      <c r="B18" s="109">
        <v>2013</v>
      </c>
      <c r="C18" s="136" t="s">
        <v>170</v>
      </c>
      <c r="D18" s="93" t="s">
        <v>171</v>
      </c>
      <c r="E18" s="93" t="s">
        <v>172</v>
      </c>
      <c r="F18" s="93" t="s">
        <v>149</v>
      </c>
      <c r="G18" s="93" t="s">
        <v>105</v>
      </c>
      <c r="H18" s="93" t="s">
        <v>125</v>
      </c>
      <c r="I18" s="110">
        <v>463447967</v>
      </c>
      <c r="J18" s="120"/>
      <c r="K18" s="121"/>
      <c r="L18" s="121"/>
      <c r="M18" s="121"/>
      <c r="N18" s="121"/>
      <c r="O18" s="121"/>
      <c r="P18" s="121"/>
      <c r="Q18" s="121"/>
      <c r="R18" s="121"/>
      <c r="S18" s="121"/>
      <c r="T18" s="121"/>
      <c r="U18" s="122"/>
    </row>
    <row r="19" spans="1:21" ht="30" x14ac:dyDescent="0.2">
      <c r="A19" s="134">
        <v>13</v>
      </c>
      <c r="B19" s="109">
        <v>2013</v>
      </c>
      <c r="C19" s="136" t="s">
        <v>173</v>
      </c>
      <c r="D19" s="93" t="s">
        <v>174</v>
      </c>
      <c r="E19" s="93" t="s">
        <v>175</v>
      </c>
      <c r="F19" s="93" t="s">
        <v>149</v>
      </c>
      <c r="G19" s="93" t="s">
        <v>104</v>
      </c>
      <c r="H19" s="93" t="s">
        <v>101</v>
      </c>
      <c r="I19" s="110">
        <v>128899200</v>
      </c>
      <c r="J19" s="120"/>
      <c r="K19" s="121"/>
      <c r="L19" s="121"/>
      <c r="M19" s="121"/>
      <c r="N19" s="121"/>
      <c r="O19" s="121"/>
      <c r="P19" s="121"/>
      <c r="Q19" s="121"/>
      <c r="R19" s="121"/>
      <c r="S19" s="121"/>
      <c r="T19" s="121"/>
      <c r="U19" s="122"/>
    </row>
    <row r="20" spans="1:21" ht="15" x14ac:dyDescent="0.2">
      <c r="A20" s="134">
        <v>14</v>
      </c>
      <c r="B20" s="109">
        <v>2014</v>
      </c>
      <c r="C20" s="136" t="s">
        <v>176</v>
      </c>
      <c r="D20" s="93" t="s">
        <v>177</v>
      </c>
      <c r="E20" s="93" t="s">
        <v>114</v>
      </c>
      <c r="F20" s="93" t="s">
        <v>149</v>
      </c>
      <c r="G20" s="93" t="s">
        <v>152</v>
      </c>
      <c r="H20" s="93" t="s">
        <v>125</v>
      </c>
      <c r="I20" s="110">
        <v>991044059</v>
      </c>
      <c r="J20" s="120"/>
      <c r="K20" s="121"/>
      <c r="L20" s="121"/>
      <c r="M20" s="121"/>
      <c r="N20" s="121"/>
      <c r="O20" s="121"/>
      <c r="P20" s="121"/>
      <c r="Q20" s="121"/>
      <c r="R20" s="121"/>
      <c r="S20" s="121"/>
      <c r="T20" s="121"/>
      <c r="U20" s="122"/>
    </row>
    <row r="21" spans="1:21" ht="15" x14ac:dyDescent="0.2">
      <c r="A21" s="134">
        <v>15</v>
      </c>
      <c r="B21" s="109">
        <v>2014</v>
      </c>
      <c r="C21" s="97" t="s">
        <v>215</v>
      </c>
      <c r="D21" s="123" t="s">
        <v>126</v>
      </c>
      <c r="E21" s="124" t="s">
        <v>117</v>
      </c>
      <c r="F21" s="124" t="s">
        <v>112</v>
      </c>
      <c r="G21" s="124" t="s">
        <v>118</v>
      </c>
      <c r="H21" s="124" t="s">
        <v>127</v>
      </c>
      <c r="I21" s="110">
        <v>790000000</v>
      </c>
      <c r="J21" s="120"/>
      <c r="K21" s="121"/>
      <c r="L21" s="121"/>
      <c r="M21" s="121"/>
      <c r="N21" s="121"/>
      <c r="O21" s="121"/>
      <c r="P21" s="121"/>
      <c r="Q21" s="121"/>
      <c r="R21" s="121"/>
      <c r="S21" s="121"/>
      <c r="T21" s="121"/>
      <c r="U21" s="122"/>
    </row>
    <row r="22" spans="1:21" ht="15" x14ac:dyDescent="0.2">
      <c r="A22" s="134">
        <v>16</v>
      </c>
      <c r="B22" s="109">
        <v>2014</v>
      </c>
      <c r="C22" s="136" t="s">
        <v>178</v>
      </c>
      <c r="D22" s="93" t="s">
        <v>128</v>
      </c>
      <c r="E22" s="93" t="s">
        <v>106</v>
      </c>
      <c r="F22" s="93" t="s">
        <v>149</v>
      </c>
      <c r="G22" s="93" t="s">
        <v>104</v>
      </c>
      <c r="H22" s="93" t="s">
        <v>101</v>
      </c>
      <c r="I22" s="110">
        <v>13304743</v>
      </c>
      <c r="J22" s="120"/>
      <c r="K22" s="121"/>
      <c r="L22" s="121"/>
      <c r="M22" s="121"/>
      <c r="N22" s="121"/>
      <c r="O22" s="121"/>
      <c r="P22" s="121"/>
      <c r="Q22" s="121"/>
      <c r="R22" s="121"/>
      <c r="S22" s="121"/>
      <c r="T22" s="121"/>
      <c r="U22" s="122"/>
    </row>
    <row r="23" spans="1:21" ht="45" x14ac:dyDescent="0.2">
      <c r="A23" s="134">
        <v>17</v>
      </c>
      <c r="B23" s="109">
        <v>2015</v>
      </c>
      <c r="C23" s="136" t="s">
        <v>181</v>
      </c>
      <c r="D23" s="93" t="s">
        <v>182</v>
      </c>
      <c r="E23" s="93" t="s">
        <v>129</v>
      </c>
      <c r="F23" s="93" t="s">
        <v>149</v>
      </c>
      <c r="G23" s="93" t="s">
        <v>104</v>
      </c>
      <c r="H23" s="93" t="s">
        <v>125</v>
      </c>
      <c r="I23" s="110">
        <v>267308122</v>
      </c>
      <c r="J23" s="120"/>
      <c r="K23" s="121"/>
      <c r="L23" s="121"/>
      <c r="M23" s="121"/>
      <c r="N23" s="121"/>
      <c r="O23" s="121"/>
      <c r="P23" s="121"/>
      <c r="Q23" s="121"/>
      <c r="R23" s="121"/>
      <c r="S23" s="121"/>
      <c r="T23" s="121"/>
      <c r="U23" s="122"/>
    </row>
    <row r="24" spans="1:21" ht="15" x14ac:dyDescent="0.2">
      <c r="A24" s="134"/>
      <c r="B24" s="213">
        <v>2015</v>
      </c>
      <c r="C24" s="216" t="s">
        <v>359</v>
      </c>
      <c r="D24" s="219" t="s">
        <v>130</v>
      </c>
      <c r="E24" s="219" t="s">
        <v>360</v>
      </c>
      <c r="F24" s="219" t="s">
        <v>358</v>
      </c>
      <c r="G24" s="219" t="s">
        <v>100</v>
      </c>
      <c r="H24" s="93" t="s">
        <v>101</v>
      </c>
      <c r="I24" s="110">
        <v>4439131612</v>
      </c>
      <c r="J24" s="120"/>
      <c r="K24" s="121"/>
      <c r="L24" s="121"/>
      <c r="M24" s="121"/>
      <c r="N24" s="121"/>
      <c r="O24" s="121"/>
      <c r="P24" s="121"/>
      <c r="Q24" s="121"/>
      <c r="R24" s="121"/>
      <c r="S24" s="121"/>
      <c r="T24" s="121"/>
      <c r="U24" s="122"/>
    </row>
    <row r="25" spans="1:21" ht="15" x14ac:dyDescent="0.2">
      <c r="A25" s="134"/>
      <c r="B25" s="214"/>
      <c r="C25" s="217"/>
      <c r="D25" s="220"/>
      <c r="E25" s="220"/>
      <c r="F25" s="220"/>
      <c r="G25" s="220"/>
      <c r="H25" s="93" t="s">
        <v>125</v>
      </c>
      <c r="I25" s="110">
        <v>100000000</v>
      </c>
      <c r="J25" s="120"/>
      <c r="K25" s="121"/>
      <c r="L25" s="121"/>
      <c r="M25" s="121"/>
      <c r="N25" s="121"/>
      <c r="O25" s="121"/>
      <c r="P25" s="121"/>
      <c r="Q25" s="121"/>
      <c r="R25" s="121"/>
      <c r="S25" s="121"/>
      <c r="T25" s="121"/>
      <c r="U25" s="122"/>
    </row>
    <row r="26" spans="1:21" ht="15" x14ac:dyDescent="0.2">
      <c r="A26" s="134"/>
      <c r="B26" s="215"/>
      <c r="C26" s="218"/>
      <c r="D26" s="221"/>
      <c r="E26" s="221"/>
      <c r="F26" s="221"/>
      <c r="G26" s="221"/>
      <c r="H26" s="93" t="s">
        <v>101</v>
      </c>
      <c r="I26" s="110">
        <v>1690967289</v>
      </c>
      <c r="J26" s="120"/>
      <c r="K26" s="121"/>
      <c r="L26" s="121"/>
      <c r="M26" s="121"/>
      <c r="N26" s="121"/>
      <c r="O26" s="121"/>
      <c r="P26" s="121"/>
      <c r="Q26" s="121"/>
      <c r="R26" s="121"/>
      <c r="S26" s="121"/>
      <c r="T26" s="121"/>
      <c r="U26" s="122"/>
    </row>
    <row r="27" spans="1:21" ht="15" x14ac:dyDescent="0.2">
      <c r="A27" s="134">
        <v>18</v>
      </c>
      <c r="B27" s="109">
        <v>2015</v>
      </c>
      <c r="C27" s="136" t="s">
        <v>194</v>
      </c>
      <c r="D27" s="93" t="s">
        <v>132</v>
      </c>
      <c r="E27" s="93" t="s">
        <v>131</v>
      </c>
      <c r="F27" s="93" t="s">
        <v>149</v>
      </c>
      <c r="G27" s="93" t="s">
        <v>100</v>
      </c>
      <c r="H27" s="93" t="s">
        <v>101</v>
      </c>
      <c r="I27" s="110">
        <v>1885221647</v>
      </c>
      <c r="J27" s="120"/>
      <c r="K27" s="121"/>
      <c r="L27" s="121"/>
      <c r="M27" s="121"/>
      <c r="N27" s="121"/>
      <c r="O27" s="121"/>
      <c r="P27" s="121"/>
      <c r="Q27" s="121"/>
      <c r="R27" s="121"/>
      <c r="S27" s="121"/>
      <c r="T27" s="121"/>
      <c r="U27" s="122"/>
    </row>
    <row r="28" spans="1:21" ht="30" x14ac:dyDescent="0.2">
      <c r="A28" s="134">
        <v>19</v>
      </c>
      <c r="B28" s="109">
        <v>2015</v>
      </c>
      <c r="C28" s="136" t="s">
        <v>179</v>
      </c>
      <c r="D28" s="93" t="s">
        <v>180</v>
      </c>
      <c r="E28" s="93" t="s">
        <v>114</v>
      </c>
      <c r="F28" s="93" t="s">
        <v>149</v>
      </c>
      <c r="G28" s="93" t="s">
        <v>104</v>
      </c>
      <c r="H28" s="93" t="s">
        <v>125</v>
      </c>
      <c r="I28" s="110">
        <v>371200000</v>
      </c>
      <c r="J28" s="120"/>
      <c r="K28" s="121"/>
      <c r="L28" s="121"/>
      <c r="M28" s="121"/>
      <c r="N28" s="121"/>
      <c r="O28" s="121"/>
      <c r="P28" s="121"/>
      <c r="Q28" s="121"/>
      <c r="R28" s="121"/>
      <c r="S28" s="121"/>
      <c r="T28" s="121"/>
      <c r="U28" s="122"/>
    </row>
    <row r="29" spans="1:21" ht="30" x14ac:dyDescent="0.2">
      <c r="A29" s="134">
        <v>20</v>
      </c>
      <c r="B29" s="109">
        <v>2015</v>
      </c>
      <c r="C29" s="136" t="s">
        <v>183</v>
      </c>
      <c r="D29" s="93" t="s">
        <v>184</v>
      </c>
      <c r="E29" s="93" t="s">
        <v>114</v>
      </c>
      <c r="F29" s="93" t="s">
        <v>149</v>
      </c>
      <c r="G29" s="93" t="s">
        <v>104</v>
      </c>
      <c r="H29" s="93" t="s">
        <v>125</v>
      </c>
      <c r="I29" s="110">
        <v>4000000000</v>
      </c>
      <c r="J29" s="120"/>
      <c r="K29" s="121"/>
      <c r="L29" s="121"/>
      <c r="M29" s="121"/>
      <c r="N29" s="121"/>
      <c r="O29" s="121"/>
      <c r="P29" s="121"/>
      <c r="Q29" s="121"/>
      <c r="R29" s="121"/>
      <c r="S29" s="121"/>
      <c r="T29" s="121"/>
      <c r="U29" s="122"/>
    </row>
    <row r="30" spans="1:21" ht="15" x14ac:dyDescent="0.2">
      <c r="A30" s="134">
        <v>21</v>
      </c>
      <c r="B30" s="109">
        <v>2015</v>
      </c>
      <c r="C30" s="136" t="s">
        <v>185</v>
      </c>
      <c r="D30" s="93" t="s">
        <v>186</v>
      </c>
      <c r="E30" s="93" t="s">
        <v>114</v>
      </c>
      <c r="F30" s="93" t="s">
        <v>149</v>
      </c>
      <c r="G30" s="93" t="s">
        <v>104</v>
      </c>
      <c r="H30" s="93" t="s">
        <v>125</v>
      </c>
      <c r="I30" s="110">
        <v>5000000000</v>
      </c>
      <c r="J30" s="120"/>
      <c r="K30" s="121"/>
      <c r="L30" s="121"/>
      <c r="M30" s="121"/>
      <c r="N30" s="121"/>
      <c r="O30" s="121"/>
      <c r="P30" s="121"/>
      <c r="Q30" s="121"/>
      <c r="R30" s="121"/>
      <c r="S30" s="121"/>
      <c r="T30" s="121"/>
      <c r="U30" s="122"/>
    </row>
    <row r="31" spans="1:21" ht="30" x14ac:dyDescent="0.2">
      <c r="A31" s="134">
        <v>22</v>
      </c>
      <c r="B31" s="109">
        <v>2015</v>
      </c>
      <c r="C31" s="94" t="s">
        <v>216</v>
      </c>
      <c r="D31" s="125" t="s">
        <v>133</v>
      </c>
      <c r="E31" s="124" t="s">
        <v>103</v>
      </c>
      <c r="F31" s="124" t="s">
        <v>112</v>
      </c>
      <c r="G31" s="124" t="s">
        <v>122</v>
      </c>
      <c r="H31" s="124" t="s">
        <v>101</v>
      </c>
      <c r="I31" s="110" t="s">
        <v>206</v>
      </c>
      <c r="J31" s="120"/>
      <c r="K31" s="121"/>
      <c r="L31" s="121"/>
      <c r="M31" s="121"/>
      <c r="N31" s="121"/>
      <c r="O31" s="121"/>
      <c r="P31" s="121"/>
      <c r="Q31" s="121"/>
      <c r="R31" s="121"/>
      <c r="S31" s="121"/>
      <c r="T31" s="121"/>
      <c r="U31" s="122"/>
    </row>
    <row r="32" spans="1:21" ht="30" x14ac:dyDescent="0.2">
      <c r="A32" s="134">
        <v>23</v>
      </c>
      <c r="B32" s="109">
        <v>2015</v>
      </c>
      <c r="C32" s="94" t="s">
        <v>217</v>
      </c>
      <c r="D32" s="125" t="s">
        <v>135</v>
      </c>
      <c r="E32" s="124" t="s">
        <v>136</v>
      </c>
      <c r="F32" s="124" t="s">
        <v>112</v>
      </c>
      <c r="G32" s="126" t="s">
        <v>137</v>
      </c>
      <c r="H32" s="124" t="s">
        <v>113</v>
      </c>
      <c r="I32" s="110">
        <v>799680512</v>
      </c>
      <c r="J32" s="120"/>
      <c r="K32" s="121"/>
      <c r="L32" s="121"/>
      <c r="M32" s="121"/>
      <c r="N32" s="121"/>
      <c r="O32" s="121"/>
      <c r="P32" s="121"/>
      <c r="Q32" s="121"/>
      <c r="R32" s="121"/>
      <c r="S32" s="121"/>
      <c r="T32" s="121"/>
      <c r="U32" s="122"/>
    </row>
    <row r="33" spans="1:21" ht="15" x14ac:dyDescent="0.25">
      <c r="A33" s="134">
        <v>24</v>
      </c>
      <c r="B33" s="127">
        <v>2015</v>
      </c>
      <c r="C33" s="137" t="s">
        <v>243</v>
      </c>
      <c r="D33" s="95" t="s">
        <v>244</v>
      </c>
      <c r="E33" s="95" t="s">
        <v>235</v>
      </c>
      <c r="F33" s="95" t="s">
        <v>149</v>
      </c>
      <c r="G33" s="128" t="s">
        <v>104</v>
      </c>
      <c r="H33" s="129" t="s">
        <v>237</v>
      </c>
      <c r="I33" s="130">
        <v>20507868</v>
      </c>
      <c r="J33" s="120"/>
      <c r="K33" s="121"/>
      <c r="L33" s="121"/>
      <c r="M33" s="121"/>
      <c r="N33" s="121"/>
      <c r="O33" s="121"/>
      <c r="P33" s="121"/>
      <c r="Q33" s="121"/>
      <c r="R33" s="121"/>
      <c r="S33" s="121"/>
      <c r="T33" s="121"/>
      <c r="U33" s="122"/>
    </row>
    <row r="34" spans="1:21" ht="60" x14ac:dyDescent="0.2">
      <c r="A34" s="134">
        <v>25</v>
      </c>
      <c r="B34" s="109">
        <v>2015</v>
      </c>
      <c r="C34" s="136" t="s">
        <v>187</v>
      </c>
      <c r="D34" s="93" t="s">
        <v>188</v>
      </c>
      <c r="E34" s="93" t="s">
        <v>129</v>
      </c>
      <c r="F34" s="93" t="s">
        <v>149</v>
      </c>
      <c r="G34" s="93" t="s">
        <v>104</v>
      </c>
      <c r="H34" s="93" t="s">
        <v>125</v>
      </c>
      <c r="I34" s="110">
        <v>90097740</v>
      </c>
      <c r="J34" s="120"/>
      <c r="K34" s="121"/>
      <c r="L34" s="121"/>
      <c r="M34" s="121"/>
      <c r="N34" s="121"/>
      <c r="O34" s="121"/>
      <c r="P34" s="121"/>
      <c r="Q34" s="121"/>
      <c r="R34" s="121"/>
      <c r="S34" s="121"/>
      <c r="T34" s="121"/>
      <c r="U34" s="122"/>
    </row>
    <row r="35" spans="1:21" ht="15" x14ac:dyDescent="0.2">
      <c r="A35" s="134">
        <v>26</v>
      </c>
      <c r="B35" s="109">
        <v>2015</v>
      </c>
      <c r="C35" s="136" t="s">
        <v>189</v>
      </c>
      <c r="D35" s="93" t="s">
        <v>190</v>
      </c>
      <c r="E35" s="93" t="s">
        <v>134</v>
      </c>
      <c r="F35" s="93" t="s">
        <v>149</v>
      </c>
      <c r="G35" s="93" t="s">
        <v>104</v>
      </c>
      <c r="H35" s="93" t="s">
        <v>125</v>
      </c>
      <c r="I35" s="110">
        <v>413296451</v>
      </c>
      <c r="J35" s="120"/>
      <c r="K35" s="121"/>
      <c r="L35" s="121"/>
      <c r="M35" s="121"/>
      <c r="N35" s="121"/>
      <c r="O35" s="121"/>
      <c r="P35" s="121"/>
      <c r="Q35" s="121"/>
      <c r="R35" s="121"/>
      <c r="S35" s="121"/>
      <c r="T35" s="121"/>
      <c r="U35" s="122"/>
    </row>
    <row r="36" spans="1:21" ht="15" x14ac:dyDescent="0.2">
      <c r="A36" s="134">
        <v>27</v>
      </c>
      <c r="B36" s="109">
        <v>2015</v>
      </c>
      <c r="C36" s="136" t="s">
        <v>191</v>
      </c>
      <c r="D36" s="93" t="s">
        <v>192</v>
      </c>
      <c r="E36" s="93" t="s">
        <v>134</v>
      </c>
      <c r="F36" s="93" t="s">
        <v>149</v>
      </c>
      <c r="G36" s="93" t="s">
        <v>104</v>
      </c>
      <c r="H36" s="93" t="s">
        <v>125</v>
      </c>
      <c r="I36" s="110">
        <v>199000000</v>
      </c>
      <c r="J36" s="120"/>
      <c r="K36" s="121"/>
      <c r="L36" s="121"/>
      <c r="M36" s="121"/>
      <c r="N36" s="121"/>
      <c r="O36" s="121"/>
      <c r="P36" s="121"/>
      <c r="Q36" s="121"/>
      <c r="R36" s="121"/>
      <c r="S36" s="121"/>
      <c r="T36" s="121"/>
      <c r="U36" s="122"/>
    </row>
    <row r="37" spans="1:21" ht="15" x14ac:dyDescent="0.2">
      <c r="A37" s="134">
        <v>28</v>
      </c>
      <c r="B37" s="109">
        <v>2015</v>
      </c>
      <c r="C37" s="136" t="s">
        <v>195</v>
      </c>
      <c r="D37" s="93" t="s">
        <v>138</v>
      </c>
      <c r="E37" s="93" t="s">
        <v>131</v>
      </c>
      <c r="F37" s="93" t="s">
        <v>149</v>
      </c>
      <c r="G37" s="93" t="s">
        <v>100</v>
      </c>
      <c r="H37" s="93" t="s">
        <v>125</v>
      </c>
      <c r="I37" s="110">
        <v>5294480000</v>
      </c>
      <c r="J37" s="120"/>
      <c r="K37" s="121"/>
      <c r="L37" s="121"/>
      <c r="M37" s="121"/>
      <c r="N37" s="121"/>
      <c r="O37" s="121"/>
      <c r="P37" s="121"/>
      <c r="Q37" s="121"/>
      <c r="R37" s="121"/>
      <c r="S37" s="121"/>
      <c r="T37" s="121"/>
      <c r="U37" s="122"/>
    </row>
    <row r="38" spans="1:21" ht="30" x14ac:dyDescent="0.25">
      <c r="A38" s="134">
        <v>29</v>
      </c>
      <c r="B38" s="127">
        <v>2016</v>
      </c>
      <c r="C38" s="137" t="s">
        <v>239</v>
      </c>
      <c r="D38" s="95" t="s">
        <v>240</v>
      </c>
      <c r="E38" s="95" t="s">
        <v>103</v>
      </c>
      <c r="F38" s="95" t="s">
        <v>149</v>
      </c>
      <c r="G38" s="128" t="s">
        <v>100</v>
      </c>
      <c r="H38" s="129" t="s">
        <v>237</v>
      </c>
      <c r="I38" s="110">
        <v>512230715</v>
      </c>
      <c r="J38" s="120"/>
      <c r="K38" s="121"/>
      <c r="L38" s="121"/>
      <c r="M38" s="121"/>
      <c r="N38" s="121"/>
      <c r="O38" s="121"/>
      <c r="P38" s="121"/>
      <c r="Q38" s="121"/>
      <c r="R38" s="121"/>
      <c r="S38" s="121"/>
      <c r="T38" s="121"/>
      <c r="U38" s="122"/>
    </row>
    <row r="39" spans="1:21" ht="15" x14ac:dyDescent="0.2">
      <c r="A39" s="134">
        <v>30</v>
      </c>
      <c r="B39" s="109">
        <v>2016</v>
      </c>
      <c r="C39" s="136" t="s">
        <v>202</v>
      </c>
      <c r="D39" s="93" t="s">
        <v>139</v>
      </c>
      <c r="E39" s="93" t="s">
        <v>131</v>
      </c>
      <c r="F39" s="93" t="s">
        <v>149</v>
      </c>
      <c r="G39" s="93" t="s">
        <v>100</v>
      </c>
      <c r="H39" s="93" t="s">
        <v>101</v>
      </c>
      <c r="I39" s="110">
        <v>860553000</v>
      </c>
      <c r="J39" s="120"/>
      <c r="K39" s="121"/>
      <c r="L39" s="121"/>
      <c r="M39" s="121"/>
      <c r="N39" s="121"/>
      <c r="O39" s="121"/>
      <c r="P39" s="121"/>
      <c r="Q39" s="121"/>
      <c r="R39" s="121"/>
      <c r="S39" s="121"/>
      <c r="T39" s="121"/>
      <c r="U39" s="122"/>
    </row>
    <row r="40" spans="1:21" ht="15" x14ac:dyDescent="0.2">
      <c r="A40" s="134">
        <v>31</v>
      </c>
      <c r="B40" s="109">
        <v>2016</v>
      </c>
      <c r="C40" s="136" t="s">
        <v>203</v>
      </c>
      <c r="D40" s="93" t="s">
        <v>140</v>
      </c>
      <c r="E40" s="93" t="s">
        <v>131</v>
      </c>
      <c r="F40" s="93" t="s">
        <v>149</v>
      </c>
      <c r="G40" s="93" t="s">
        <v>100</v>
      </c>
      <c r="H40" s="93" t="s">
        <v>101</v>
      </c>
      <c r="I40" s="110">
        <v>700000000</v>
      </c>
      <c r="J40" s="120"/>
      <c r="K40" s="121"/>
      <c r="L40" s="121"/>
      <c r="M40" s="121"/>
      <c r="N40" s="121"/>
      <c r="O40" s="121"/>
      <c r="P40" s="121"/>
      <c r="Q40" s="121"/>
      <c r="R40" s="121"/>
      <c r="S40" s="121"/>
      <c r="T40" s="121"/>
      <c r="U40" s="122"/>
    </row>
    <row r="41" spans="1:21" ht="15" x14ac:dyDescent="0.2">
      <c r="A41" s="134">
        <v>32</v>
      </c>
      <c r="B41" s="127">
        <v>2016</v>
      </c>
      <c r="C41" s="137" t="s">
        <v>256</v>
      </c>
      <c r="D41" s="95" t="s">
        <v>251</v>
      </c>
      <c r="E41" s="95" t="s">
        <v>252</v>
      </c>
      <c r="F41" s="95" t="s">
        <v>149</v>
      </c>
      <c r="G41" s="95" t="s">
        <v>104</v>
      </c>
      <c r="H41" s="129" t="s">
        <v>238</v>
      </c>
      <c r="I41" s="110">
        <v>1262527888</v>
      </c>
      <c r="J41" s="120"/>
      <c r="K41" s="121"/>
      <c r="L41" s="121"/>
      <c r="M41" s="121"/>
      <c r="N41" s="121"/>
      <c r="O41" s="121"/>
      <c r="P41" s="121"/>
      <c r="Q41" s="121"/>
      <c r="R41" s="121"/>
      <c r="S41" s="121"/>
      <c r="T41" s="121"/>
      <c r="U41" s="122"/>
    </row>
    <row r="42" spans="1:21" ht="15" x14ac:dyDescent="0.2">
      <c r="A42" s="134">
        <v>33</v>
      </c>
      <c r="B42" s="127">
        <v>2016</v>
      </c>
      <c r="C42" s="137" t="s">
        <v>253</v>
      </c>
      <c r="D42" s="95" t="s">
        <v>248</v>
      </c>
      <c r="E42" s="95" t="s">
        <v>131</v>
      </c>
      <c r="F42" s="95" t="s">
        <v>149</v>
      </c>
      <c r="G42" s="95" t="s">
        <v>100</v>
      </c>
      <c r="H42" s="129" t="s">
        <v>237</v>
      </c>
      <c r="I42" s="110">
        <v>1888017000</v>
      </c>
      <c r="J42" s="120"/>
      <c r="K42" s="121"/>
      <c r="L42" s="121"/>
      <c r="M42" s="121"/>
      <c r="N42" s="121"/>
      <c r="O42" s="121"/>
      <c r="P42" s="121"/>
      <c r="Q42" s="121"/>
      <c r="R42" s="121"/>
      <c r="S42" s="121"/>
      <c r="T42" s="121"/>
      <c r="U42" s="122"/>
    </row>
    <row r="43" spans="1:21" ht="15" x14ac:dyDescent="0.2">
      <c r="A43" s="134">
        <v>34</v>
      </c>
      <c r="B43" s="109">
        <v>2016</v>
      </c>
      <c r="C43" s="136" t="s">
        <v>204</v>
      </c>
      <c r="D43" s="93" t="s">
        <v>141</v>
      </c>
      <c r="E43" s="93" t="s">
        <v>214</v>
      </c>
      <c r="F43" s="93" t="s">
        <v>149</v>
      </c>
      <c r="G43" s="93" t="s">
        <v>100</v>
      </c>
      <c r="H43" s="93" t="s">
        <v>101</v>
      </c>
      <c r="I43" s="110">
        <v>500000000</v>
      </c>
      <c r="J43" s="120"/>
      <c r="K43" s="121"/>
      <c r="L43" s="121"/>
      <c r="M43" s="121"/>
      <c r="N43" s="121"/>
      <c r="O43" s="121"/>
      <c r="P43" s="121"/>
      <c r="Q43" s="121"/>
      <c r="R43" s="121"/>
      <c r="S43" s="121"/>
      <c r="T43" s="121"/>
      <c r="U43" s="122"/>
    </row>
    <row r="44" spans="1:21" ht="30" x14ac:dyDescent="0.2">
      <c r="A44" s="134">
        <v>35</v>
      </c>
      <c r="B44" s="109">
        <v>2016</v>
      </c>
      <c r="C44" s="136" t="s">
        <v>193</v>
      </c>
      <c r="D44" s="93" t="s">
        <v>142</v>
      </c>
      <c r="E44" s="93" t="s">
        <v>143</v>
      </c>
      <c r="F44" s="93" t="s">
        <v>149</v>
      </c>
      <c r="G44" s="93" t="s">
        <v>104</v>
      </c>
      <c r="H44" s="93" t="s">
        <v>101</v>
      </c>
      <c r="I44" s="110">
        <v>369470702</v>
      </c>
      <c r="J44" s="120"/>
      <c r="K44" s="121"/>
      <c r="L44" s="121"/>
      <c r="M44" s="121"/>
      <c r="N44" s="121"/>
      <c r="O44" s="121"/>
      <c r="P44" s="121"/>
      <c r="Q44" s="121"/>
      <c r="R44" s="121"/>
      <c r="S44" s="121"/>
      <c r="T44" s="121"/>
      <c r="U44" s="122"/>
    </row>
    <row r="45" spans="1:21" ht="15" x14ac:dyDescent="0.2">
      <c r="A45" s="134">
        <v>36</v>
      </c>
      <c r="B45" s="127">
        <v>2016</v>
      </c>
      <c r="C45" s="137" t="s">
        <v>254</v>
      </c>
      <c r="D45" s="95" t="s">
        <v>249</v>
      </c>
      <c r="E45" s="95" t="s">
        <v>103</v>
      </c>
      <c r="F45" s="95" t="s">
        <v>149</v>
      </c>
      <c r="G45" s="95" t="s">
        <v>104</v>
      </c>
      <c r="H45" s="129" t="s">
        <v>237</v>
      </c>
      <c r="I45" s="110">
        <v>661231608</v>
      </c>
      <c r="J45" s="120"/>
      <c r="K45" s="121"/>
      <c r="L45" s="121"/>
      <c r="M45" s="121"/>
      <c r="N45" s="121"/>
      <c r="O45" s="121"/>
      <c r="P45" s="121"/>
      <c r="Q45" s="121"/>
      <c r="R45" s="121"/>
      <c r="S45" s="121"/>
      <c r="T45" s="121"/>
      <c r="U45" s="122"/>
    </row>
    <row r="46" spans="1:21" ht="15" x14ac:dyDescent="0.2">
      <c r="A46" s="134">
        <v>37</v>
      </c>
      <c r="B46" s="109">
        <v>2016</v>
      </c>
      <c r="C46" s="96" t="s">
        <v>218</v>
      </c>
      <c r="D46" s="131" t="s">
        <v>144</v>
      </c>
      <c r="E46" s="124" t="s">
        <v>145</v>
      </c>
      <c r="F46" s="124" t="s">
        <v>112</v>
      </c>
      <c r="G46" s="132" t="s">
        <v>118</v>
      </c>
      <c r="H46" s="124" t="s">
        <v>101</v>
      </c>
      <c r="I46" s="110">
        <v>171440419</v>
      </c>
      <c r="J46" s="120"/>
      <c r="K46" s="121"/>
      <c r="L46" s="121"/>
      <c r="M46" s="121"/>
      <c r="N46" s="121"/>
      <c r="O46" s="121"/>
      <c r="P46" s="121"/>
      <c r="Q46" s="121"/>
      <c r="R46" s="121"/>
      <c r="S46" s="121"/>
      <c r="T46" s="121"/>
      <c r="U46" s="122"/>
    </row>
    <row r="47" spans="1:21" ht="30" x14ac:dyDescent="0.2">
      <c r="A47" s="134">
        <v>38</v>
      </c>
      <c r="B47" s="127">
        <v>2016</v>
      </c>
      <c r="C47" s="137" t="s">
        <v>255</v>
      </c>
      <c r="D47" s="95" t="s">
        <v>250</v>
      </c>
      <c r="E47" s="95" t="s">
        <v>150</v>
      </c>
      <c r="F47" s="95" t="s">
        <v>149</v>
      </c>
      <c r="G47" s="95" t="s">
        <v>104</v>
      </c>
      <c r="H47" s="129" t="s">
        <v>237</v>
      </c>
      <c r="I47" s="110">
        <v>1641755240</v>
      </c>
      <c r="J47" s="120"/>
      <c r="K47" s="121"/>
      <c r="L47" s="121"/>
      <c r="M47" s="121"/>
      <c r="N47" s="121"/>
      <c r="O47" s="121"/>
      <c r="P47" s="121"/>
      <c r="Q47" s="121"/>
      <c r="R47" s="121"/>
      <c r="S47" s="121"/>
      <c r="T47" s="121"/>
      <c r="U47" s="122"/>
    </row>
    <row r="48" spans="1:21" ht="15" x14ac:dyDescent="0.25">
      <c r="A48" s="134">
        <v>39</v>
      </c>
      <c r="B48" s="127">
        <v>2016</v>
      </c>
      <c r="C48" s="137" t="s">
        <v>196</v>
      </c>
      <c r="D48" s="95" t="s">
        <v>207</v>
      </c>
      <c r="E48" s="95" t="s">
        <v>172</v>
      </c>
      <c r="F48" s="95" t="s">
        <v>149</v>
      </c>
      <c r="G48" s="128" t="s">
        <v>105</v>
      </c>
      <c r="H48" s="129" t="s">
        <v>238</v>
      </c>
      <c r="I48" s="110">
        <v>326131863</v>
      </c>
      <c r="J48" s="120"/>
      <c r="K48" s="121"/>
      <c r="L48" s="121"/>
      <c r="M48" s="121"/>
      <c r="N48" s="121"/>
      <c r="O48" s="121"/>
      <c r="P48" s="121"/>
      <c r="Q48" s="121"/>
      <c r="R48" s="121"/>
      <c r="S48" s="121"/>
      <c r="T48" s="121"/>
      <c r="U48" s="122"/>
    </row>
    <row r="49" spans="1:21" ht="15" x14ac:dyDescent="0.2">
      <c r="A49" s="134">
        <v>40</v>
      </c>
      <c r="B49" s="109">
        <v>2016</v>
      </c>
      <c r="C49" s="136" t="s">
        <v>197</v>
      </c>
      <c r="D49" s="93" t="s">
        <v>208</v>
      </c>
      <c r="E49" s="93" t="s">
        <v>134</v>
      </c>
      <c r="F49" s="93" t="s">
        <v>149</v>
      </c>
      <c r="G49" s="93" t="s">
        <v>104</v>
      </c>
      <c r="H49" s="93" t="s">
        <v>125</v>
      </c>
      <c r="I49" s="110">
        <v>212472300</v>
      </c>
      <c r="J49" s="120"/>
      <c r="K49" s="121"/>
      <c r="L49" s="121"/>
      <c r="M49" s="121"/>
      <c r="N49" s="121"/>
      <c r="O49" s="121"/>
      <c r="P49" s="121"/>
      <c r="Q49" s="121"/>
      <c r="R49" s="121"/>
      <c r="S49" s="121"/>
      <c r="T49" s="121"/>
      <c r="U49" s="122"/>
    </row>
    <row r="50" spans="1:21" ht="30" x14ac:dyDescent="0.2">
      <c r="A50" s="134">
        <v>41</v>
      </c>
      <c r="B50" s="109">
        <v>2016</v>
      </c>
      <c r="C50" s="136" t="s">
        <v>198</v>
      </c>
      <c r="D50" s="93" t="s">
        <v>209</v>
      </c>
      <c r="E50" s="93" t="s">
        <v>210</v>
      </c>
      <c r="F50" s="93" t="s">
        <v>149</v>
      </c>
      <c r="G50" s="93" t="s">
        <v>104</v>
      </c>
      <c r="H50" s="93" t="s">
        <v>101</v>
      </c>
      <c r="I50" s="110">
        <v>99019343</v>
      </c>
      <c r="J50" s="120"/>
      <c r="K50" s="121"/>
      <c r="L50" s="121"/>
      <c r="M50" s="121"/>
      <c r="N50" s="121"/>
      <c r="O50" s="121"/>
      <c r="P50" s="121"/>
      <c r="Q50" s="121"/>
      <c r="R50" s="121"/>
      <c r="S50" s="121"/>
      <c r="T50" s="121"/>
      <c r="U50" s="122"/>
    </row>
    <row r="51" spans="1:21" ht="15" x14ac:dyDescent="0.25">
      <c r="A51" s="134">
        <v>42</v>
      </c>
      <c r="B51" s="127">
        <v>2016</v>
      </c>
      <c r="C51" s="137" t="s">
        <v>241</v>
      </c>
      <c r="D51" s="95" t="s">
        <v>242</v>
      </c>
      <c r="E51" s="95" t="s">
        <v>134</v>
      </c>
      <c r="F51" s="95" t="s">
        <v>149</v>
      </c>
      <c r="G51" s="128" t="s">
        <v>104</v>
      </c>
      <c r="H51" s="129" t="s">
        <v>238</v>
      </c>
      <c r="I51" s="110">
        <v>666360978</v>
      </c>
      <c r="J51" s="120"/>
      <c r="K51" s="121"/>
      <c r="L51" s="121"/>
      <c r="M51" s="121"/>
      <c r="N51" s="121"/>
      <c r="O51" s="121"/>
      <c r="P51" s="121"/>
      <c r="Q51" s="121"/>
      <c r="R51" s="121"/>
      <c r="S51" s="121"/>
      <c r="T51" s="121"/>
      <c r="U51" s="122"/>
    </row>
    <row r="52" spans="1:21" ht="15" x14ac:dyDescent="0.25">
      <c r="A52" s="134">
        <v>43</v>
      </c>
      <c r="B52" s="127">
        <v>2016</v>
      </c>
      <c r="C52" s="137" t="s">
        <v>245</v>
      </c>
      <c r="D52" s="95" t="s">
        <v>246</v>
      </c>
      <c r="E52" s="95" t="s">
        <v>134</v>
      </c>
      <c r="F52" s="95" t="s">
        <v>149</v>
      </c>
      <c r="G52" s="128" t="s">
        <v>100</v>
      </c>
      <c r="H52" s="129" t="s">
        <v>247</v>
      </c>
      <c r="I52" s="110">
        <v>300000000</v>
      </c>
      <c r="J52" s="120"/>
      <c r="K52" s="121"/>
      <c r="L52" s="121"/>
      <c r="M52" s="121"/>
      <c r="N52" s="121"/>
      <c r="O52" s="121"/>
      <c r="P52" s="121"/>
      <c r="Q52" s="121"/>
      <c r="R52" s="121"/>
      <c r="S52" s="121"/>
      <c r="T52" s="121"/>
      <c r="U52" s="122"/>
    </row>
    <row r="53" spans="1:21" ht="45" x14ac:dyDescent="0.2">
      <c r="A53" s="134">
        <v>44</v>
      </c>
      <c r="B53" s="109">
        <v>2016</v>
      </c>
      <c r="C53" s="136" t="s">
        <v>199</v>
      </c>
      <c r="D53" s="93" t="s">
        <v>211</v>
      </c>
      <c r="E53" s="93" t="s">
        <v>134</v>
      </c>
      <c r="F53" s="93" t="s">
        <v>149</v>
      </c>
      <c r="G53" s="93" t="s">
        <v>105</v>
      </c>
      <c r="H53" s="93" t="s">
        <v>125</v>
      </c>
      <c r="I53" s="110">
        <v>629475066</v>
      </c>
      <c r="J53" s="120"/>
      <c r="K53" s="121"/>
      <c r="L53" s="121"/>
      <c r="M53" s="121"/>
      <c r="N53" s="121"/>
      <c r="O53" s="121"/>
      <c r="P53" s="121"/>
      <c r="Q53" s="121"/>
      <c r="R53" s="121"/>
      <c r="S53" s="121"/>
      <c r="T53" s="121"/>
      <c r="U53" s="122"/>
    </row>
    <row r="54" spans="1:21" ht="60" x14ac:dyDescent="0.2">
      <c r="A54" s="134">
        <v>45</v>
      </c>
      <c r="B54" s="109">
        <v>2016</v>
      </c>
      <c r="C54" s="136" t="s">
        <v>200</v>
      </c>
      <c r="D54" s="93" t="s">
        <v>212</v>
      </c>
      <c r="E54" s="93" t="s">
        <v>134</v>
      </c>
      <c r="F54" s="93" t="s">
        <v>149</v>
      </c>
      <c r="G54" s="93" t="s">
        <v>105</v>
      </c>
      <c r="H54" s="93" t="s">
        <v>125</v>
      </c>
      <c r="I54" s="110">
        <v>1363076154</v>
      </c>
      <c r="J54" s="120"/>
      <c r="K54" s="121"/>
      <c r="L54" s="121"/>
      <c r="M54" s="121"/>
      <c r="N54" s="121"/>
      <c r="O54" s="121"/>
      <c r="P54" s="121"/>
      <c r="Q54" s="121"/>
      <c r="R54" s="121"/>
      <c r="S54" s="121"/>
      <c r="T54" s="121"/>
      <c r="U54" s="122"/>
    </row>
    <row r="55" spans="1:21" ht="30" x14ac:dyDescent="0.25">
      <c r="A55" s="134">
        <v>46</v>
      </c>
      <c r="B55" s="109">
        <v>2016</v>
      </c>
      <c r="C55" s="96" t="s">
        <v>219</v>
      </c>
      <c r="D55" s="133" t="s">
        <v>146</v>
      </c>
      <c r="E55" s="124" t="s">
        <v>129</v>
      </c>
      <c r="F55" s="124" t="s">
        <v>112</v>
      </c>
      <c r="G55" s="132" t="s">
        <v>118</v>
      </c>
      <c r="H55" s="124" t="s">
        <v>101</v>
      </c>
      <c r="I55" s="110">
        <v>269535247</v>
      </c>
      <c r="J55" s="120"/>
      <c r="K55" s="121"/>
      <c r="L55" s="121"/>
      <c r="M55" s="121"/>
      <c r="N55" s="121"/>
      <c r="O55" s="121"/>
      <c r="P55" s="121"/>
      <c r="Q55" s="121"/>
      <c r="R55" s="121"/>
      <c r="S55" s="121"/>
      <c r="T55" s="121"/>
      <c r="U55" s="122"/>
    </row>
    <row r="56" spans="1:21" ht="15" x14ac:dyDescent="0.2">
      <c r="A56" s="134">
        <v>47</v>
      </c>
      <c r="B56" s="109">
        <v>2016</v>
      </c>
      <c r="C56" s="136" t="s">
        <v>201</v>
      </c>
      <c r="D56" s="93" t="s">
        <v>213</v>
      </c>
      <c r="E56" s="93" t="s">
        <v>148</v>
      </c>
      <c r="F56" s="93" t="s">
        <v>149</v>
      </c>
      <c r="G56" s="93" t="s">
        <v>104</v>
      </c>
      <c r="H56" s="93" t="s">
        <v>101</v>
      </c>
      <c r="I56" s="110">
        <v>326101324</v>
      </c>
      <c r="J56" s="120"/>
      <c r="K56" s="121"/>
      <c r="L56" s="121"/>
      <c r="M56" s="121"/>
      <c r="N56" s="121"/>
      <c r="O56" s="121"/>
      <c r="P56" s="121"/>
      <c r="Q56" s="121"/>
      <c r="R56" s="121"/>
      <c r="S56" s="121"/>
      <c r="T56" s="121"/>
      <c r="U56" s="122"/>
    </row>
    <row r="57" spans="1:21" ht="45" x14ac:dyDescent="0.2">
      <c r="A57" s="134">
        <v>48</v>
      </c>
      <c r="B57" s="109">
        <v>2016</v>
      </c>
      <c r="C57" s="96" t="s">
        <v>220</v>
      </c>
      <c r="D57" s="131" t="s">
        <v>147</v>
      </c>
      <c r="E57" s="124" t="s">
        <v>148</v>
      </c>
      <c r="F57" s="124" t="s">
        <v>112</v>
      </c>
      <c r="G57" s="132" t="s">
        <v>118</v>
      </c>
      <c r="H57" s="124" t="s">
        <v>101</v>
      </c>
      <c r="I57" s="110">
        <v>389748405</v>
      </c>
      <c r="J57" s="120"/>
      <c r="K57" s="121"/>
      <c r="L57" s="121"/>
      <c r="M57" s="121"/>
      <c r="N57" s="121"/>
      <c r="O57" s="121"/>
      <c r="P57" s="121"/>
      <c r="Q57" s="121"/>
      <c r="R57" s="121"/>
      <c r="S57" s="121"/>
      <c r="T57" s="121"/>
      <c r="U57" s="122"/>
    </row>
    <row r="58" spans="1:21" ht="30" x14ac:dyDescent="0.2">
      <c r="A58" s="134">
        <v>49</v>
      </c>
      <c r="B58" s="127">
        <v>2017</v>
      </c>
      <c r="C58" s="137" t="s">
        <v>227</v>
      </c>
      <c r="D58" s="95" t="s">
        <v>109</v>
      </c>
      <c r="E58" s="95" t="s">
        <v>236</v>
      </c>
      <c r="F58" s="95" t="s">
        <v>149</v>
      </c>
      <c r="G58" s="95" t="s">
        <v>104</v>
      </c>
      <c r="H58" s="129" t="s">
        <v>237</v>
      </c>
      <c r="I58" s="110">
        <v>475947893</v>
      </c>
      <c r="J58" s="145"/>
      <c r="K58" s="121"/>
      <c r="L58" s="121"/>
      <c r="M58" s="121"/>
      <c r="N58" s="121"/>
      <c r="O58" s="121"/>
      <c r="P58" s="121"/>
      <c r="Q58" s="121"/>
      <c r="R58" s="121"/>
      <c r="S58" s="121"/>
      <c r="T58" s="121"/>
      <c r="U58" s="122"/>
    </row>
    <row r="59" spans="1:21" ht="15" x14ac:dyDescent="0.2">
      <c r="A59" s="134">
        <v>50</v>
      </c>
      <c r="B59" s="127">
        <v>2017</v>
      </c>
      <c r="C59" s="137" t="s">
        <v>224</v>
      </c>
      <c r="D59" s="95" t="s">
        <v>232</v>
      </c>
      <c r="E59" s="95" t="s">
        <v>103</v>
      </c>
      <c r="F59" s="95" t="s">
        <v>149</v>
      </c>
      <c r="G59" s="95" t="s">
        <v>104</v>
      </c>
      <c r="H59" s="129" t="s">
        <v>237</v>
      </c>
      <c r="I59" s="110">
        <v>682339252</v>
      </c>
      <c r="J59" s="120"/>
      <c r="K59" s="121"/>
      <c r="L59" s="121"/>
      <c r="M59" s="121"/>
      <c r="N59" s="121"/>
      <c r="O59" s="121"/>
      <c r="P59" s="121"/>
      <c r="Q59" s="121"/>
      <c r="R59" s="121"/>
      <c r="S59" s="121"/>
      <c r="T59" s="121"/>
      <c r="U59" s="122"/>
    </row>
    <row r="60" spans="1:21" ht="15" x14ac:dyDescent="0.2">
      <c r="A60" s="134">
        <v>51</v>
      </c>
      <c r="B60" s="150">
        <v>2017</v>
      </c>
      <c r="C60" s="146" t="s">
        <v>287</v>
      </c>
      <c r="D60" s="147" t="s">
        <v>357</v>
      </c>
      <c r="E60" s="147" t="s">
        <v>131</v>
      </c>
      <c r="F60" s="147" t="s">
        <v>358</v>
      </c>
      <c r="G60" s="147" t="s">
        <v>100</v>
      </c>
      <c r="H60" s="148" t="s">
        <v>101</v>
      </c>
      <c r="I60" s="81">
        <v>1000000000</v>
      </c>
      <c r="J60" s="149"/>
      <c r="K60" s="91"/>
      <c r="L60" s="91"/>
      <c r="M60" s="91"/>
      <c r="N60" s="91"/>
      <c r="O60" s="91"/>
      <c r="P60" s="91"/>
      <c r="Q60" s="91"/>
      <c r="R60" s="91"/>
      <c r="S60" s="91"/>
      <c r="T60" s="91"/>
      <c r="U60" s="92"/>
    </row>
    <row r="61" spans="1:21" ht="15" x14ac:dyDescent="0.2">
      <c r="A61" s="134">
        <v>52</v>
      </c>
      <c r="B61" s="127">
        <v>2017</v>
      </c>
      <c r="C61" s="137" t="s">
        <v>225</v>
      </c>
      <c r="D61" s="95" t="s">
        <v>233</v>
      </c>
      <c r="E61" s="95" t="s">
        <v>134</v>
      </c>
      <c r="F61" s="95" t="s">
        <v>149</v>
      </c>
      <c r="G61" s="95" t="s">
        <v>104</v>
      </c>
      <c r="H61" s="129" t="s">
        <v>237</v>
      </c>
      <c r="I61" s="110">
        <v>280000000</v>
      </c>
      <c r="J61" s="120"/>
      <c r="K61" s="121"/>
      <c r="L61" s="121"/>
      <c r="M61" s="121"/>
      <c r="N61" s="121"/>
      <c r="O61" s="121"/>
      <c r="P61" s="121"/>
      <c r="Q61" s="121"/>
      <c r="R61" s="121"/>
      <c r="S61" s="121"/>
      <c r="T61" s="121"/>
      <c r="U61" s="122"/>
    </row>
    <row r="62" spans="1:21" ht="30" x14ac:dyDescent="0.2">
      <c r="A62" s="134">
        <v>53</v>
      </c>
      <c r="B62" s="150">
        <v>2017</v>
      </c>
      <c r="C62" s="146" t="s">
        <v>228</v>
      </c>
      <c r="D62" s="147" t="s">
        <v>107</v>
      </c>
      <c r="E62" s="147" t="s">
        <v>108</v>
      </c>
      <c r="F62" s="147" t="s">
        <v>149</v>
      </c>
      <c r="G62" s="147" t="s">
        <v>104</v>
      </c>
      <c r="H62" s="148" t="s">
        <v>237</v>
      </c>
      <c r="I62" s="81">
        <v>54940942</v>
      </c>
      <c r="J62" s="149"/>
      <c r="K62" s="91"/>
      <c r="L62" s="91"/>
      <c r="M62" s="91"/>
      <c r="N62" s="91"/>
      <c r="O62" s="91"/>
      <c r="P62" s="91"/>
      <c r="Q62" s="91"/>
      <c r="R62" s="91"/>
      <c r="S62" s="91"/>
      <c r="T62" s="91"/>
      <c r="U62" s="92"/>
    </row>
    <row r="63" spans="1:21" ht="15" x14ac:dyDescent="0.2">
      <c r="A63" s="134">
        <v>54</v>
      </c>
      <c r="B63" s="127">
        <v>2017</v>
      </c>
      <c r="C63" s="137" t="s">
        <v>221</v>
      </c>
      <c r="D63" s="95" t="s">
        <v>229</v>
      </c>
      <c r="E63" s="95" t="s">
        <v>235</v>
      </c>
      <c r="F63" s="95" t="s">
        <v>149</v>
      </c>
      <c r="G63" s="95" t="s">
        <v>104</v>
      </c>
      <c r="H63" s="129" t="s">
        <v>237</v>
      </c>
      <c r="I63" s="110">
        <v>26010060</v>
      </c>
      <c r="J63" s="120"/>
      <c r="K63" s="121"/>
      <c r="L63" s="121"/>
      <c r="M63" s="121"/>
      <c r="N63" s="121"/>
      <c r="O63" s="121"/>
      <c r="P63" s="121"/>
      <c r="Q63" s="121"/>
      <c r="R63" s="121"/>
      <c r="S63" s="121"/>
      <c r="T63" s="121"/>
      <c r="U63" s="122"/>
    </row>
    <row r="64" spans="1:21" ht="15" x14ac:dyDescent="0.2">
      <c r="A64" s="134">
        <v>55</v>
      </c>
      <c r="B64" s="127">
        <v>2017</v>
      </c>
      <c r="C64" s="137" t="s">
        <v>226</v>
      </c>
      <c r="D64" s="95" t="s">
        <v>234</v>
      </c>
      <c r="E64" s="95" t="s">
        <v>158</v>
      </c>
      <c r="F64" s="95" t="s">
        <v>149</v>
      </c>
      <c r="G64" s="95" t="s">
        <v>105</v>
      </c>
      <c r="H64" s="129" t="s">
        <v>238</v>
      </c>
      <c r="I64" s="110">
        <v>62239631</v>
      </c>
      <c r="J64" s="120"/>
      <c r="K64" s="121"/>
      <c r="L64" s="121"/>
      <c r="M64" s="121"/>
      <c r="N64" s="121"/>
      <c r="O64" s="121"/>
      <c r="P64" s="121"/>
      <c r="Q64" s="121"/>
      <c r="R64" s="121"/>
      <c r="S64" s="121"/>
      <c r="T64" s="121"/>
      <c r="U64" s="122"/>
    </row>
    <row r="65" spans="1:21" ht="30" x14ac:dyDescent="0.2">
      <c r="A65" s="134">
        <v>56</v>
      </c>
      <c r="B65" s="127">
        <v>2017</v>
      </c>
      <c r="C65" s="137" t="s">
        <v>223</v>
      </c>
      <c r="D65" s="95" t="s">
        <v>231</v>
      </c>
      <c r="E65" s="95" t="s">
        <v>134</v>
      </c>
      <c r="F65" s="95" t="s">
        <v>149</v>
      </c>
      <c r="G65" s="95" t="s">
        <v>100</v>
      </c>
      <c r="H65" s="129" t="s">
        <v>238</v>
      </c>
      <c r="I65" s="110">
        <v>101500000</v>
      </c>
      <c r="J65" s="120"/>
      <c r="K65" s="121"/>
      <c r="L65" s="121"/>
      <c r="M65" s="121"/>
      <c r="N65" s="121"/>
      <c r="O65" s="121"/>
      <c r="P65" s="121"/>
      <c r="Q65" s="121"/>
      <c r="R65" s="121"/>
      <c r="S65" s="121"/>
      <c r="T65" s="121"/>
      <c r="U65" s="122"/>
    </row>
    <row r="66" spans="1:21" ht="30" x14ac:dyDescent="0.2">
      <c r="A66" s="134">
        <v>57</v>
      </c>
      <c r="B66" s="127">
        <v>2017</v>
      </c>
      <c r="C66" s="137" t="s">
        <v>222</v>
      </c>
      <c r="D66" s="95" t="s">
        <v>230</v>
      </c>
      <c r="E66" s="95" t="s">
        <v>134</v>
      </c>
      <c r="F66" s="95" t="s">
        <v>149</v>
      </c>
      <c r="G66" s="95" t="s">
        <v>100</v>
      </c>
      <c r="H66" s="129" t="s">
        <v>238</v>
      </c>
      <c r="I66" s="110">
        <v>16800000</v>
      </c>
      <c r="J66" s="120"/>
      <c r="K66" s="121"/>
      <c r="L66" s="121"/>
      <c r="M66" s="121"/>
      <c r="N66" s="121"/>
      <c r="O66" s="121"/>
      <c r="P66" s="121"/>
      <c r="Q66" s="121"/>
      <c r="R66" s="121"/>
      <c r="S66" s="121"/>
      <c r="T66" s="121"/>
      <c r="U66" s="122"/>
    </row>
    <row r="67" spans="1:21" s="79" customFormat="1" ht="30" x14ac:dyDescent="0.2">
      <c r="A67" s="134">
        <v>58</v>
      </c>
      <c r="B67" s="82">
        <v>2107</v>
      </c>
      <c r="C67" s="108" t="s">
        <v>259</v>
      </c>
      <c r="D67" s="102" t="s">
        <v>260</v>
      </c>
      <c r="E67" s="102" t="s">
        <v>261</v>
      </c>
      <c r="F67" s="80" t="s">
        <v>149</v>
      </c>
      <c r="G67" s="80" t="s">
        <v>104</v>
      </c>
      <c r="H67" s="80" t="s">
        <v>237</v>
      </c>
      <c r="I67" s="100">
        <v>408519885</v>
      </c>
      <c r="J67" s="100"/>
      <c r="K67" s="139"/>
      <c r="L67" s="139"/>
      <c r="M67" s="139"/>
      <c r="N67" s="139"/>
      <c r="O67" s="139"/>
      <c r="P67" s="139"/>
      <c r="Q67" s="139"/>
      <c r="R67" s="139"/>
      <c r="S67" s="139"/>
      <c r="T67" s="139"/>
      <c r="U67" s="140"/>
    </row>
    <row r="68" spans="1:21" ht="30" x14ac:dyDescent="0.2">
      <c r="A68" s="134">
        <v>59</v>
      </c>
      <c r="B68" s="82">
        <v>2107</v>
      </c>
      <c r="C68" s="108" t="s">
        <v>262</v>
      </c>
      <c r="D68" s="102" t="s">
        <v>264</v>
      </c>
      <c r="E68" s="101" t="s">
        <v>265</v>
      </c>
      <c r="F68" s="80" t="s">
        <v>149</v>
      </c>
      <c r="G68" s="101" t="s">
        <v>105</v>
      </c>
      <c r="H68" s="80" t="s">
        <v>238</v>
      </c>
      <c r="I68" s="100">
        <v>84016509</v>
      </c>
      <c r="J68" s="105"/>
      <c r="K68" s="80"/>
      <c r="L68" s="80"/>
      <c r="M68" s="80"/>
      <c r="N68" s="80"/>
      <c r="O68" s="80"/>
      <c r="P68" s="80"/>
      <c r="Q68" s="80"/>
      <c r="R68" s="80"/>
      <c r="S68" s="80"/>
      <c r="T68" s="80"/>
      <c r="U68" s="83"/>
    </row>
    <row r="69" spans="1:21" ht="15" x14ac:dyDescent="0.2">
      <c r="A69" s="134">
        <v>60</v>
      </c>
      <c r="B69" s="82">
        <v>2107</v>
      </c>
      <c r="C69" s="108" t="s">
        <v>263</v>
      </c>
      <c r="D69" s="102" t="s">
        <v>266</v>
      </c>
      <c r="E69" s="80" t="s">
        <v>110</v>
      </c>
      <c r="F69" s="80" t="s">
        <v>149</v>
      </c>
      <c r="G69" s="101" t="s">
        <v>105</v>
      </c>
      <c r="H69" s="80" t="s">
        <v>238</v>
      </c>
      <c r="I69" s="100">
        <v>114600000</v>
      </c>
      <c r="J69" s="154"/>
      <c r="K69" s="80"/>
      <c r="L69" s="80"/>
      <c r="M69" s="80"/>
      <c r="N69" s="80"/>
      <c r="O69" s="80"/>
      <c r="P69" s="80"/>
      <c r="Q69" s="80"/>
      <c r="R69" s="80"/>
      <c r="S69" s="80"/>
      <c r="T69" s="80"/>
      <c r="U69" s="83"/>
    </row>
    <row r="70" spans="1:21" ht="15" x14ac:dyDescent="0.2">
      <c r="A70" s="134">
        <v>61</v>
      </c>
      <c r="B70" s="151">
        <v>2017</v>
      </c>
      <c r="C70" s="102" t="s">
        <v>356</v>
      </c>
      <c r="D70" s="101" t="s">
        <v>274</v>
      </c>
      <c r="E70" s="101" t="s">
        <v>271</v>
      </c>
      <c r="F70" s="101" t="s">
        <v>149</v>
      </c>
      <c r="G70" s="101" t="s">
        <v>275</v>
      </c>
      <c r="H70" s="103" t="s">
        <v>269</v>
      </c>
      <c r="I70" s="105">
        <v>6251304041</v>
      </c>
      <c r="J70" s="105"/>
      <c r="K70" s="80"/>
      <c r="L70" s="80"/>
      <c r="M70" s="80"/>
      <c r="N70" s="80"/>
      <c r="O70" s="80"/>
      <c r="P70" s="80"/>
      <c r="Q70" s="80"/>
      <c r="R70" s="80"/>
      <c r="S70" s="80"/>
      <c r="T70" s="80"/>
      <c r="U70" s="83"/>
    </row>
    <row r="71" spans="1:21" ht="15" x14ac:dyDescent="0.2">
      <c r="A71" s="134">
        <v>62</v>
      </c>
      <c r="B71" s="224">
        <v>2017</v>
      </c>
      <c r="C71" s="212" t="s">
        <v>276</v>
      </c>
      <c r="D71" s="212" t="s">
        <v>277</v>
      </c>
      <c r="E71" s="212" t="s">
        <v>268</v>
      </c>
      <c r="F71" s="212" t="s">
        <v>149</v>
      </c>
      <c r="G71" s="212" t="s">
        <v>152</v>
      </c>
      <c r="H71" s="103" t="s">
        <v>205</v>
      </c>
      <c r="I71" s="105">
        <v>900631737</v>
      </c>
      <c r="J71" s="105"/>
      <c r="K71" s="80"/>
      <c r="L71" s="80"/>
      <c r="M71" s="80"/>
      <c r="N71" s="80"/>
      <c r="O71" s="80"/>
      <c r="P71" s="80"/>
      <c r="Q71" s="80"/>
      <c r="R71" s="80"/>
      <c r="S71" s="80"/>
      <c r="T71" s="80"/>
      <c r="U71" s="83"/>
    </row>
    <row r="72" spans="1:21" ht="15" x14ac:dyDescent="0.2">
      <c r="A72" s="134">
        <v>63</v>
      </c>
      <c r="B72" s="225"/>
      <c r="C72" s="212"/>
      <c r="D72" s="212"/>
      <c r="E72" s="212"/>
      <c r="F72" s="212"/>
      <c r="G72" s="212"/>
      <c r="H72" s="103" t="s">
        <v>205</v>
      </c>
      <c r="I72" s="105">
        <v>50365383</v>
      </c>
      <c r="J72" s="105"/>
      <c r="K72" s="80"/>
      <c r="L72" s="80"/>
      <c r="M72" s="80"/>
      <c r="N72" s="80"/>
      <c r="O72" s="80"/>
      <c r="P72" s="80"/>
      <c r="Q72" s="80"/>
      <c r="R72" s="80"/>
      <c r="S72" s="80"/>
      <c r="T72" s="80"/>
      <c r="U72" s="83"/>
    </row>
    <row r="73" spans="1:21" ht="15" x14ac:dyDescent="0.2">
      <c r="A73" s="134">
        <v>64</v>
      </c>
      <c r="B73" s="152">
        <v>2017</v>
      </c>
      <c r="C73" s="102" t="s">
        <v>278</v>
      </c>
      <c r="D73" s="102" t="s">
        <v>279</v>
      </c>
      <c r="E73" s="102" t="s">
        <v>268</v>
      </c>
      <c r="F73" s="102" t="s">
        <v>149</v>
      </c>
      <c r="G73" s="102" t="s">
        <v>280</v>
      </c>
      <c r="H73" s="101" t="s">
        <v>127</v>
      </c>
      <c r="I73" s="107">
        <v>22526086</v>
      </c>
      <c r="J73" s="105"/>
      <c r="K73" s="80"/>
      <c r="L73" s="80"/>
      <c r="M73" s="80"/>
      <c r="N73" s="80"/>
      <c r="O73" s="80"/>
      <c r="P73" s="80"/>
      <c r="Q73" s="80"/>
      <c r="R73" s="80"/>
      <c r="S73" s="80"/>
      <c r="T73" s="80"/>
      <c r="U73" s="83"/>
    </row>
    <row r="74" spans="1:21" ht="15" x14ac:dyDescent="0.2">
      <c r="A74" s="134">
        <v>65</v>
      </c>
      <c r="B74" s="210">
        <v>2017</v>
      </c>
      <c r="C74" s="226" t="s">
        <v>201</v>
      </c>
      <c r="D74" s="227" t="s">
        <v>281</v>
      </c>
      <c r="E74" s="212" t="s">
        <v>282</v>
      </c>
      <c r="F74" s="212" t="s">
        <v>149</v>
      </c>
      <c r="G74" s="212" t="s">
        <v>104</v>
      </c>
      <c r="H74" s="223" t="s">
        <v>101</v>
      </c>
      <c r="I74" s="223">
        <v>326101324</v>
      </c>
      <c r="J74" s="105"/>
      <c r="K74" s="80"/>
      <c r="L74" s="80"/>
      <c r="M74" s="80"/>
      <c r="N74" s="80"/>
      <c r="O74" s="80"/>
      <c r="P74" s="80"/>
      <c r="Q74" s="80"/>
      <c r="R74" s="80"/>
      <c r="S74" s="80"/>
      <c r="T74" s="80"/>
      <c r="U74" s="83"/>
    </row>
    <row r="75" spans="1:21" ht="15" x14ac:dyDescent="0.2">
      <c r="A75" s="134">
        <v>66</v>
      </c>
      <c r="B75" s="210"/>
      <c r="C75" s="226"/>
      <c r="D75" s="227"/>
      <c r="E75" s="212"/>
      <c r="F75" s="212"/>
      <c r="G75" s="212"/>
      <c r="H75" s="223"/>
      <c r="I75" s="223"/>
      <c r="J75" s="105"/>
      <c r="K75" s="80"/>
      <c r="L75" s="80"/>
      <c r="M75" s="80"/>
      <c r="N75" s="80"/>
      <c r="O75" s="80"/>
      <c r="P75" s="80"/>
      <c r="Q75" s="80"/>
      <c r="R75" s="80"/>
      <c r="S75" s="80"/>
      <c r="T75" s="80"/>
      <c r="U75" s="83"/>
    </row>
    <row r="76" spans="1:21" ht="15" x14ac:dyDescent="0.2">
      <c r="A76" s="134">
        <v>67</v>
      </c>
      <c r="B76" s="210"/>
      <c r="C76" s="226"/>
      <c r="D76" s="227"/>
      <c r="E76" s="212"/>
      <c r="F76" s="212"/>
      <c r="G76" s="212"/>
      <c r="H76" s="223"/>
      <c r="I76" s="223"/>
      <c r="J76" s="105"/>
      <c r="K76" s="80"/>
      <c r="L76" s="80"/>
      <c r="M76" s="80"/>
      <c r="N76" s="80"/>
      <c r="O76" s="80"/>
      <c r="P76" s="80"/>
      <c r="Q76" s="80"/>
      <c r="R76" s="80"/>
      <c r="S76" s="80"/>
      <c r="T76" s="80"/>
      <c r="U76" s="83"/>
    </row>
    <row r="77" spans="1:21" ht="15" x14ac:dyDescent="0.2">
      <c r="A77" s="134">
        <v>68</v>
      </c>
      <c r="B77" s="210"/>
      <c r="C77" s="226"/>
      <c r="D77" s="227"/>
      <c r="E77" s="212"/>
      <c r="F77" s="212"/>
      <c r="G77" s="212"/>
      <c r="H77" s="223"/>
      <c r="I77" s="223"/>
      <c r="J77" s="105"/>
      <c r="K77" s="80"/>
      <c r="L77" s="80"/>
      <c r="M77" s="80"/>
      <c r="N77" s="80"/>
      <c r="O77" s="80"/>
      <c r="P77" s="80"/>
      <c r="Q77" s="80"/>
      <c r="R77" s="80"/>
      <c r="S77" s="80"/>
      <c r="T77" s="80"/>
      <c r="U77" s="83"/>
    </row>
    <row r="78" spans="1:21" ht="15" x14ac:dyDescent="0.2">
      <c r="A78" s="134">
        <v>69</v>
      </c>
      <c r="B78" s="210"/>
      <c r="C78" s="226"/>
      <c r="D78" s="227"/>
      <c r="E78" s="212"/>
      <c r="F78" s="212"/>
      <c r="G78" s="212"/>
      <c r="H78" s="223"/>
      <c r="I78" s="223"/>
      <c r="J78" s="105"/>
      <c r="K78" s="80"/>
      <c r="L78" s="80"/>
      <c r="M78" s="80"/>
      <c r="N78" s="80"/>
      <c r="O78" s="80"/>
      <c r="P78" s="80"/>
      <c r="Q78" s="80"/>
      <c r="R78" s="80"/>
      <c r="S78" s="80"/>
      <c r="T78" s="80"/>
      <c r="U78" s="83"/>
    </row>
    <row r="79" spans="1:21" ht="15" x14ac:dyDescent="0.2">
      <c r="A79" s="134">
        <v>70</v>
      </c>
      <c r="B79" s="151">
        <v>2017</v>
      </c>
      <c r="C79" s="102" t="s">
        <v>227</v>
      </c>
      <c r="D79" s="102" t="s">
        <v>283</v>
      </c>
      <c r="E79" s="102" t="s">
        <v>284</v>
      </c>
      <c r="F79" s="102" t="s">
        <v>149</v>
      </c>
      <c r="G79" s="102" t="s">
        <v>104</v>
      </c>
      <c r="H79" s="103" t="s">
        <v>101</v>
      </c>
      <c r="I79" s="105">
        <v>475947893</v>
      </c>
      <c r="J79" s="105"/>
      <c r="K79" s="80"/>
      <c r="L79" s="80"/>
      <c r="M79" s="80"/>
      <c r="N79" s="80"/>
      <c r="O79" s="80"/>
      <c r="P79" s="80"/>
      <c r="Q79" s="80"/>
      <c r="R79" s="80"/>
      <c r="S79" s="80"/>
      <c r="T79" s="80"/>
      <c r="U79" s="83"/>
    </row>
    <row r="80" spans="1:21" ht="15" x14ac:dyDescent="0.2">
      <c r="A80" s="134">
        <v>71</v>
      </c>
      <c r="B80" s="151">
        <v>2017</v>
      </c>
      <c r="C80" s="102" t="s">
        <v>285</v>
      </c>
      <c r="D80" s="102" t="s">
        <v>286</v>
      </c>
      <c r="E80" s="102" t="s">
        <v>271</v>
      </c>
      <c r="F80" s="102" t="s">
        <v>149</v>
      </c>
      <c r="G80" s="102" t="s">
        <v>275</v>
      </c>
      <c r="H80" s="103" t="s">
        <v>101</v>
      </c>
      <c r="I80" s="105">
        <v>1000000000</v>
      </c>
      <c r="J80" s="105"/>
      <c r="K80" s="80"/>
      <c r="L80" s="80"/>
      <c r="M80" s="80"/>
      <c r="N80" s="80"/>
      <c r="O80" s="80"/>
      <c r="P80" s="80"/>
      <c r="Q80" s="80"/>
      <c r="R80" s="80"/>
      <c r="S80" s="80"/>
      <c r="T80" s="80"/>
      <c r="U80" s="83"/>
    </row>
    <row r="81" spans="1:21" ht="15" x14ac:dyDescent="0.2">
      <c r="A81" s="134">
        <v>72</v>
      </c>
      <c r="B81" s="151">
        <v>2017</v>
      </c>
      <c r="C81" s="102" t="s">
        <v>287</v>
      </c>
      <c r="D81" s="102" t="s">
        <v>288</v>
      </c>
      <c r="E81" s="102" t="s">
        <v>271</v>
      </c>
      <c r="F81" s="102" t="s">
        <v>149</v>
      </c>
      <c r="G81" s="102" t="s">
        <v>275</v>
      </c>
      <c r="H81" s="103" t="s">
        <v>101</v>
      </c>
      <c r="I81" s="105">
        <v>1000000000</v>
      </c>
      <c r="J81" s="105"/>
      <c r="K81" s="80"/>
      <c r="L81" s="80"/>
      <c r="M81" s="80"/>
      <c r="N81" s="80"/>
      <c r="O81" s="80"/>
      <c r="P81" s="80"/>
      <c r="Q81" s="80"/>
      <c r="R81" s="80"/>
      <c r="S81" s="80"/>
      <c r="T81" s="80"/>
      <c r="U81" s="83"/>
    </row>
    <row r="82" spans="1:21" ht="15" x14ac:dyDescent="0.2">
      <c r="A82" s="134">
        <v>73</v>
      </c>
      <c r="B82" s="151">
        <v>2017</v>
      </c>
      <c r="C82" s="102" t="s">
        <v>225</v>
      </c>
      <c r="D82" s="102" t="s">
        <v>289</v>
      </c>
      <c r="E82" s="102" t="s">
        <v>268</v>
      </c>
      <c r="F82" s="102" t="s">
        <v>149</v>
      </c>
      <c r="G82" s="102" t="s">
        <v>104</v>
      </c>
      <c r="H82" s="103" t="s">
        <v>101</v>
      </c>
      <c r="I82" s="105">
        <v>280000000</v>
      </c>
      <c r="J82" s="105"/>
      <c r="K82" s="80"/>
      <c r="L82" s="80"/>
      <c r="M82" s="80"/>
      <c r="N82" s="80"/>
      <c r="O82" s="80"/>
      <c r="P82" s="80"/>
      <c r="Q82" s="80"/>
      <c r="R82" s="80"/>
      <c r="S82" s="80"/>
      <c r="T82" s="80"/>
      <c r="U82" s="83"/>
    </row>
    <row r="83" spans="1:21" ht="15" x14ac:dyDescent="0.2">
      <c r="A83" s="134">
        <v>74</v>
      </c>
      <c r="B83" s="222">
        <v>2017</v>
      </c>
      <c r="C83" s="212" t="s">
        <v>290</v>
      </c>
      <c r="D83" s="212" t="s">
        <v>291</v>
      </c>
      <c r="E83" s="212" t="s">
        <v>292</v>
      </c>
      <c r="F83" s="212" t="s">
        <v>149</v>
      </c>
      <c r="G83" s="212" t="s">
        <v>273</v>
      </c>
      <c r="H83" s="223" t="s">
        <v>102</v>
      </c>
      <c r="I83" s="223">
        <v>198832002</v>
      </c>
      <c r="J83" s="105"/>
      <c r="K83" s="80"/>
      <c r="L83" s="80"/>
      <c r="M83" s="80"/>
      <c r="N83" s="80"/>
      <c r="O83" s="80"/>
      <c r="P83" s="80"/>
      <c r="Q83" s="80"/>
      <c r="R83" s="80"/>
      <c r="S83" s="80"/>
      <c r="T83" s="80"/>
      <c r="U83" s="83"/>
    </row>
    <row r="84" spans="1:21" ht="15" x14ac:dyDescent="0.2">
      <c r="A84" s="134">
        <v>75</v>
      </c>
      <c r="B84" s="222"/>
      <c r="C84" s="212"/>
      <c r="D84" s="212"/>
      <c r="E84" s="212"/>
      <c r="F84" s="212"/>
      <c r="G84" s="212"/>
      <c r="H84" s="223"/>
      <c r="I84" s="223"/>
      <c r="J84" s="105"/>
      <c r="K84" s="80"/>
      <c r="L84" s="80"/>
      <c r="M84" s="80"/>
      <c r="N84" s="80"/>
      <c r="O84" s="80"/>
      <c r="P84" s="80"/>
      <c r="Q84" s="80"/>
      <c r="R84" s="80"/>
      <c r="S84" s="80"/>
      <c r="T84" s="80"/>
      <c r="U84" s="83"/>
    </row>
    <row r="85" spans="1:21" ht="15" x14ac:dyDescent="0.2">
      <c r="A85" s="134">
        <v>76</v>
      </c>
      <c r="B85" s="222"/>
      <c r="C85" s="212"/>
      <c r="D85" s="212"/>
      <c r="E85" s="212"/>
      <c r="F85" s="212"/>
      <c r="G85" s="212"/>
      <c r="H85" s="223"/>
      <c r="I85" s="223"/>
      <c r="J85" s="105"/>
      <c r="K85" s="80"/>
      <c r="L85" s="80"/>
      <c r="M85" s="80"/>
      <c r="N85" s="80"/>
      <c r="O85" s="80"/>
      <c r="P85" s="80"/>
      <c r="Q85" s="80"/>
      <c r="R85" s="80"/>
      <c r="S85" s="80"/>
      <c r="T85" s="80"/>
      <c r="U85" s="83"/>
    </row>
    <row r="86" spans="1:21" ht="15" x14ac:dyDescent="0.2">
      <c r="A86" s="134">
        <v>77</v>
      </c>
      <c r="B86" s="222"/>
      <c r="C86" s="212"/>
      <c r="D86" s="212"/>
      <c r="E86" s="212"/>
      <c r="F86" s="212"/>
      <c r="G86" s="212"/>
      <c r="H86" s="223"/>
      <c r="I86" s="223"/>
      <c r="J86" s="105"/>
      <c r="K86" s="80"/>
      <c r="L86" s="80"/>
      <c r="M86" s="80"/>
      <c r="N86" s="80"/>
      <c r="O86" s="80"/>
      <c r="P86" s="80"/>
      <c r="Q86" s="80"/>
      <c r="R86" s="80"/>
      <c r="S86" s="80"/>
      <c r="T86" s="80"/>
      <c r="U86" s="83"/>
    </row>
    <row r="87" spans="1:21" ht="15" x14ac:dyDescent="0.2">
      <c r="A87" s="134">
        <v>78</v>
      </c>
      <c r="B87" s="222">
        <v>2017</v>
      </c>
      <c r="C87" s="212" t="s">
        <v>228</v>
      </c>
      <c r="D87" s="212" t="s">
        <v>293</v>
      </c>
      <c r="E87" s="212" t="s">
        <v>294</v>
      </c>
      <c r="F87" s="212" t="s">
        <v>149</v>
      </c>
      <c r="G87" s="212" t="s">
        <v>104</v>
      </c>
      <c r="H87" s="223" t="s">
        <v>101</v>
      </c>
      <c r="I87" s="223">
        <v>54940942</v>
      </c>
      <c r="J87" s="105"/>
      <c r="K87" s="80"/>
      <c r="L87" s="80"/>
      <c r="M87" s="80"/>
      <c r="N87" s="80"/>
      <c r="O87" s="80"/>
      <c r="P87" s="80"/>
      <c r="Q87" s="80"/>
      <c r="R87" s="80"/>
      <c r="S87" s="80"/>
      <c r="T87" s="80"/>
      <c r="U87" s="83"/>
    </row>
    <row r="88" spans="1:21" ht="15" x14ac:dyDescent="0.2">
      <c r="A88" s="134">
        <v>79</v>
      </c>
      <c r="B88" s="222"/>
      <c r="C88" s="212"/>
      <c r="D88" s="212"/>
      <c r="E88" s="212"/>
      <c r="F88" s="212"/>
      <c r="G88" s="212"/>
      <c r="H88" s="223"/>
      <c r="I88" s="223"/>
      <c r="J88" s="105"/>
      <c r="K88" s="80"/>
      <c r="L88" s="80"/>
      <c r="M88" s="80"/>
      <c r="N88" s="80"/>
      <c r="O88" s="80"/>
      <c r="P88" s="80"/>
      <c r="Q88" s="80"/>
      <c r="R88" s="80"/>
      <c r="S88" s="80"/>
      <c r="T88" s="80"/>
      <c r="U88" s="83"/>
    </row>
    <row r="89" spans="1:21" ht="15" x14ac:dyDescent="0.2">
      <c r="A89" s="134">
        <v>80</v>
      </c>
      <c r="B89" s="222"/>
      <c r="C89" s="212"/>
      <c r="D89" s="212"/>
      <c r="E89" s="212"/>
      <c r="F89" s="212"/>
      <c r="G89" s="212"/>
      <c r="H89" s="223"/>
      <c r="I89" s="223"/>
      <c r="J89" s="105"/>
      <c r="K89" s="80"/>
      <c r="L89" s="80"/>
      <c r="M89" s="80"/>
      <c r="N89" s="80"/>
      <c r="O89" s="80"/>
      <c r="P89" s="80"/>
      <c r="Q89" s="80"/>
      <c r="R89" s="80"/>
      <c r="S89" s="80"/>
      <c r="T89" s="80"/>
      <c r="U89" s="83"/>
    </row>
    <row r="90" spans="1:21" ht="15" x14ac:dyDescent="0.2">
      <c r="A90" s="134">
        <v>81</v>
      </c>
      <c r="B90" s="222"/>
      <c r="C90" s="212"/>
      <c r="D90" s="212"/>
      <c r="E90" s="212"/>
      <c r="F90" s="212"/>
      <c r="G90" s="212"/>
      <c r="H90" s="223"/>
      <c r="I90" s="223"/>
      <c r="J90" s="105"/>
      <c r="K90" s="80"/>
      <c r="L90" s="80"/>
      <c r="M90" s="80"/>
      <c r="N90" s="80"/>
      <c r="O90" s="80"/>
      <c r="P90" s="80"/>
      <c r="Q90" s="80"/>
      <c r="R90" s="80"/>
      <c r="S90" s="80"/>
      <c r="T90" s="80"/>
      <c r="U90" s="83"/>
    </row>
    <row r="91" spans="1:21" ht="15" x14ac:dyDescent="0.2">
      <c r="A91" s="134">
        <v>82</v>
      </c>
      <c r="B91" s="152">
        <v>2017</v>
      </c>
      <c r="C91" s="102" t="s">
        <v>295</v>
      </c>
      <c r="D91" s="102" t="s">
        <v>296</v>
      </c>
      <c r="E91" s="102" t="s">
        <v>297</v>
      </c>
      <c r="F91" s="102" t="s">
        <v>149</v>
      </c>
      <c r="G91" s="102" t="s">
        <v>104</v>
      </c>
      <c r="H91" s="103" t="s">
        <v>101</v>
      </c>
      <c r="I91" s="105">
        <v>408519885</v>
      </c>
      <c r="J91" s="105"/>
      <c r="K91" s="80"/>
      <c r="L91" s="80"/>
      <c r="M91" s="80"/>
      <c r="N91" s="80"/>
      <c r="O91" s="80"/>
      <c r="P91" s="80"/>
      <c r="Q91" s="80"/>
      <c r="R91" s="80"/>
      <c r="S91" s="80"/>
      <c r="T91" s="80"/>
      <c r="U91" s="83"/>
    </row>
    <row r="92" spans="1:21" ht="15" x14ac:dyDescent="0.2">
      <c r="A92" s="134">
        <v>83</v>
      </c>
      <c r="B92" s="152">
        <v>2017</v>
      </c>
      <c r="C92" s="102" t="s">
        <v>298</v>
      </c>
      <c r="D92" s="102" t="s">
        <v>299</v>
      </c>
      <c r="E92" s="102" t="s">
        <v>300</v>
      </c>
      <c r="F92" s="102" t="s">
        <v>149</v>
      </c>
      <c r="G92" s="102" t="s">
        <v>273</v>
      </c>
      <c r="H92" s="103" t="s">
        <v>125</v>
      </c>
      <c r="I92" s="105">
        <v>110000000</v>
      </c>
      <c r="J92" s="105"/>
      <c r="K92" s="80"/>
      <c r="L92" s="80"/>
      <c r="M92" s="80"/>
      <c r="N92" s="80"/>
      <c r="O92" s="80"/>
      <c r="P92" s="80"/>
      <c r="Q92" s="80"/>
      <c r="R92" s="80"/>
      <c r="S92" s="80"/>
      <c r="T92" s="80"/>
      <c r="U92" s="83"/>
    </row>
    <row r="93" spans="1:21" ht="30" x14ac:dyDescent="0.2">
      <c r="A93" s="134">
        <v>84</v>
      </c>
      <c r="B93" s="152">
        <v>2017</v>
      </c>
      <c r="C93" s="102" t="s">
        <v>301</v>
      </c>
      <c r="D93" s="102" t="s">
        <v>302</v>
      </c>
      <c r="E93" s="102" t="s">
        <v>270</v>
      </c>
      <c r="F93" s="102" t="s">
        <v>149</v>
      </c>
      <c r="G93" s="102" t="s">
        <v>273</v>
      </c>
      <c r="H93" s="103" t="s">
        <v>102</v>
      </c>
      <c r="I93" s="105">
        <v>235573436</v>
      </c>
      <c r="J93" s="105"/>
      <c r="K93" s="80"/>
      <c r="L93" s="80"/>
      <c r="M93" s="80"/>
      <c r="N93" s="80"/>
      <c r="O93" s="80"/>
      <c r="P93" s="80"/>
      <c r="Q93" s="80"/>
      <c r="R93" s="80"/>
      <c r="S93" s="80"/>
      <c r="T93" s="80"/>
      <c r="U93" s="83"/>
    </row>
    <row r="94" spans="1:21" ht="15" x14ac:dyDescent="0.2">
      <c r="A94" s="134">
        <v>85</v>
      </c>
      <c r="B94" s="152">
        <v>2017</v>
      </c>
      <c r="C94" s="102" t="s">
        <v>303</v>
      </c>
      <c r="D94" s="102" t="s">
        <v>304</v>
      </c>
      <c r="E94" s="102" t="s">
        <v>268</v>
      </c>
      <c r="F94" s="102" t="s">
        <v>149</v>
      </c>
      <c r="G94" s="102" t="s">
        <v>104</v>
      </c>
      <c r="H94" s="103" t="s">
        <v>269</v>
      </c>
      <c r="I94" s="105">
        <v>272895387</v>
      </c>
      <c r="J94" s="105"/>
      <c r="K94" s="80"/>
      <c r="L94" s="80"/>
      <c r="M94" s="80"/>
      <c r="N94" s="80"/>
      <c r="O94" s="80"/>
      <c r="P94" s="80"/>
      <c r="Q94" s="80"/>
      <c r="R94" s="80"/>
      <c r="S94" s="80"/>
      <c r="T94" s="80"/>
      <c r="U94" s="83"/>
    </row>
    <row r="95" spans="1:21" ht="15" x14ac:dyDescent="0.2">
      <c r="A95" s="134">
        <v>86</v>
      </c>
      <c r="B95" s="152">
        <v>2017</v>
      </c>
      <c r="C95" s="102" t="s">
        <v>305</v>
      </c>
      <c r="D95" s="102" t="s">
        <v>306</v>
      </c>
      <c r="E95" s="102" t="s">
        <v>307</v>
      </c>
      <c r="F95" s="102" t="s">
        <v>149</v>
      </c>
      <c r="G95" s="102" t="s">
        <v>104</v>
      </c>
      <c r="H95" s="103" t="s">
        <v>101</v>
      </c>
      <c r="I95" s="105">
        <v>26010060</v>
      </c>
      <c r="J95" s="105"/>
      <c r="K95" s="80"/>
      <c r="L95" s="80"/>
      <c r="M95" s="80"/>
      <c r="N95" s="80"/>
      <c r="O95" s="80"/>
      <c r="P95" s="80"/>
      <c r="Q95" s="80"/>
      <c r="R95" s="80"/>
      <c r="S95" s="80"/>
      <c r="T95" s="80"/>
      <c r="U95" s="83"/>
    </row>
    <row r="96" spans="1:21" ht="15" x14ac:dyDescent="0.2">
      <c r="A96" s="134">
        <v>87</v>
      </c>
      <c r="B96" s="152">
        <v>2017</v>
      </c>
      <c r="C96" s="102" t="s">
        <v>308</v>
      </c>
      <c r="D96" s="106" t="s">
        <v>309</v>
      </c>
      <c r="E96" s="102" t="s">
        <v>268</v>
      </c>
      <c r="F96" s="102" t="s">
        <v>149</v>
      </c>
      <c r="G96" s="102" t="s">
        <v>104</v>
      </c>
      <c r="H96" s="103" t="s">
        <v>101</v>
      </c>
      <c r="I96" s="105">
        <v>15000000</v>
      </c>
      <c r="J96" s="105"/>
      <c r="K96" s="80"/>
      <c r="L96" s="80"/>
      <c r="M96" s="80"/>
      <c r="N96" s="80"/>
      <c r="O96" s="80"/>
      <c r="P96" s="80"/>
      <c r="Q96" s="80"/>
      <c r="R96" s="80"/>
      <c r="S96" s="80"/>
      <c r="T96" s="80"/>
      <c r="U96" s="83"/>
    </row>
    <row r="97" spans="1:21" ht="15" x14ac:dyDescent="0.2">
      <c r="A97" s="134">
        <v>88</v>
      </c>
      <c r="B97" s="82">
        <v>2017</v>
      </c>
      <c r="C97" s="102" t="s">
        <v>310</v>
      </c>
      <c r="D97" s="106" t="s">
        <v>311</v>
      </c>
      <c r="E97" s="102" t="s">
        <v>312</v>
      </c>
      <c r="F97" s="102" t="s">
        <v>149</v>
      </c>
      <c r="G97" s="102" t="s">
        <v>273</v>
      </c>
      <c r="H97" s="103" t="s">
        <v>102</v>
      </c>
      <c r="I97" s="105">
        <v>1197038000</v>
      </c>
      <c r="J97" s="105"/>
      <c r="K97" s="80"/>
      <c r="L97" s="80"/>
      <c r="M97" s="80"/>
      <c r="N97" s="80"/>
      <c r="O97" s="80"/>
      <c r="P97" s="80"/>
      <c r="Q97" s="80"/>
      <c r="R97" s="80"/>
      <c r="S97" s="80"/>
      <c r="T97" s="80"/>
      <c r="U97" s="83"/>
    </row>
    <row r="98" spans="1:21" ht="15" x14ac:dyDescent="0.2">
      <c r="A98" s="134">
        <v>89</v>
      </c>
      <c r="B98" s="82">
        <v>2017</v>
      </c>
      <c r="C98" s="102" t="s">
        <v>313</v>
      </c>
      <c r="D98" s="106" t="s">
        <v>314</v>
      </c>
      <c r="E98" s="102" t="s">
        <v>315</v>
      </c>
      <c r="F98" s="102" t="s">
        <v>149</v>
      </c>
      <c r="G98" s="102" t="s">
        <v>273</v>
      </c>
      <c r="H98" s="103" t="s">
        <v>102</v>
      </c>
      <c r="I98" s="105">
        <v>130000000</v>
      </c>
      <c r="J98" s="105"/>
      <c r="K98" s="80"/>
      <c r="L98" s="80"/>
      <c r="M98" s="80"/>
      <c r="N98" s="80"/>
      <c r="O98" s="80"/>
      <c r="P98" s="80"/>
      <c r="Q98" s="80"/>
      <c r="R98" s="80"/>
      <c r="S98" s="80"/>
      <c r="T98" s="80"/>
      <c r="U98" s="83"/>
    </row>
    <row r="99" spans="1:21" ht="15" x14ac:dyDescent="0.2">
      <c r="A99" s="134">
        <v>90</v>
      </c>
      <c r="B99" s="82">
        <v>2017</v>
      </c>
      <c r="C99" s="102" t="s">
        <v>263</v>
      </c>
      <c r="D99" s="106" t="s">
        <v>316</v>
      </c>
      <c r="E99" s="102" t="s">
        <v>317</v>
      </c>
      <c r="F99" s="102" t="s">
        <v>149</v>
      </c>
      <c r="G99" s="102" t="s">
        <v>273</v>
      </c>
      <c r="H99" s="103" t="s">
        <v>102</v>
      </c>
      <c r="I99" s="105">
        <v>114600000</v>
      </c>
      <c r="J99" s="105"/>
      <c r="K99" s="80"/>
      <c r="L99" s="80"/>
      <c r="M99" s="80"/>
      <c r="N99" s="80"/>
      <c r="O99" s="80"/>
      <c r="P99" s="80"/>
      <c r="Q99" s="80"/>
      <c r="R99" s="80"/>
      <c r="S99" s="80"/>
      <c r="T99" s="80"/>
      <c r="U99" s="83"/>
    </row>
    <row r="100" spans="1:21" ht="30" x14ac:dyDescent="0.2">
      <c r="A100" s="134">
        <v>91</v>
      </c>
      <c r="B100" s="82">
        <v>2017</v>
      </c>
      <c r="C100" s="102" t="s">
        <v>262</v>
      </c>
      <c r="D100" s="106" t="s">
        <v>318</v>
      </c>
      <c r="E100" s="102" t="s">
        <v>319</v>
      </c>
      <c r="F100" s="102" t="s">
        <v>149</v>
      </c>
      <c r="G100" s="102" t="s">
        <v>273</v>
      </c>
      <c r="H100" s="103" t="s">
        <v>102</v>
      </c>
      <c r="I100" s="105">
        <v>84016509</v>
      </c>
      <c r="J100" s="105"/>
      <c r="K100" s="80"/>
      <c r="L100" s="80"/>
      <c r="M100" s="80"/>
      <c r="N100" s="80"/>
      <c r="O100" s="80"/>
      <c r="P100" s="80"/>
      <c r="Q100" s="80"/>
      <c r="R100" s="80"/>
      <c r="S100" s="80"/>
      <c r="T100" s="80"/>
      <c r="U100" s="83"/>
    </row>
    <row r="101" spans="1:21" ht="15" x14ac:dyDescent="0.2">
      <c r="A101" s="134">
        <v>92</v>
      </c>
      <c r="B101" s="82">
        <v>2017</v>
      </c>
      <c r="C101" s="102" t="s">
        <v>320</v>
      </c>
      <c r="D101" s="106" t="s">
        <v>321</v>
      </c>
      <c r="E101" s="102" t="s">
        <v>322</v>
      </c>
      <c r="F101" s="102" t="s">
        <v>149</v>
      </c>
      <c r="G101" s="102" t="s">
        <v>273</v>
      </c>
      <c r="H101" s="103" t="s">
        <v>102</v>
      </c>
      <c r="I101" s="105">
        <v>122661235</v>
      </c>
      <c r="J101" s="105"/>
      <c r="K101" s="80"/>
      <c r="L101" s="80"/>
      <c r="M101" s="80"/>
      <c r="N101" s="80"/>
      <c r="O101" s="80"/>
      <c r="P101" s="80"/>
      <c r="Q101" s="80"/>
      <c r="R101" s="80"/>
      <c r="S101" s="80"/>
      <c r="T101" s="80"/>
      <c r="U101" s="83"/>
    </row>
    <row r="102" spans="1:21" ht="30" x14ac:dyDescent="0.2">
      <c r="A102" s="134">
        <v>93</v>
      </c>
      <c r="B102" s="82">
        <v>2017</v>
      </c>
      <c r="C102" s="102" t="s">
        <v>323</v>
      </c>
      <c r="D102" s="106" t="s">
        <v>324</v>
      </c>
      <c r="E102" s="102" t="s">
        <v>325</v>
      </c>
      <c r="F102" s="102" t="s">
        <v>149</v>
      </c>
      <c r="G102" s="102" t="s">
        <v>273</v>
      </c>
      <c r="H102" s="103" t="s">
        <v>102</v>
      </c>
      <c r="I102" s="105">
        <v>35000000</v>
      </c>
      <c r="J102" s="105"/>
      <c r="K102" s="80"/>
      <c r="L102" s="80"/>
      <c r="M102" s="80"/>
      <c r="N102" s="80"/>
      <c r="O102" s="80"/>
      <c r="P102" s="80"/>
      <c r="Q102" s="80"/>
      <c r="R102" s="80"/>
      <c r="S102" s="80"/>
      <c r="T102" s="80"/>
      <c r="U102" s="83"/>
    </row>
    <row r="103" spans="1:21" ht="15" x14ac:dyDescent="0.2">
      <c r="A103" s="134">
        <v>94</v>
      </c>
      <c r="B103" s="82">
        <v>2017</v>
      </c>
      <c r="C103" s="102" t="s">
        <v>226</v>
      </c>
      <c r="D103" s="106" t="s">
        <v>326</v>
      </c>
      <c r="E103" s="102" t="s">
        <v>312</v>
      </c>
      <c r="F103" s="102" t="s">
        <v>149</v>
      </c>
      <c r="G103" s="102" t="s">
        <v>273</v>
      </c>
      <c r="H103" s="103" t="s">
        <v>102</v>
      </c>
      <c r="I103" s="104">
        <v>62239631</v>
      </c>
      <c r="J103" s="105"/>
      <c r="K103" s="80"/>
      <c r="L103" s="80"/>
      <c r="M103" s="80"/>
      <c r="N103" s="80"/>
      <c r="O103" s="80"/>
      <c r="P103" s="80"/>
      <c r="Q103" s="80"/>
      <c r="R103" s="80"/>
      <c r="S103" s="80"/>
      <c r="T103" s="80"/>
      <c r="U103" s="83"/>
    </row>
    <row r="104" spans="1:21" ht="30" x14ac:dyDescent="0.2">
      <c r="A104" s="134">
        <v>95</v>
      </c>
      <c r="B104" s="82">
        <v>2017</v>
      </c>
      <c r="C104" s="102" t="s">
        <v>327</v>
      </c>
      <c r="D104" s="102" t="s">
        <v>328</v>
      </c>
      <c r="E104" s="102" t="s">
        <v>329</v>
      </c>
      <c r="F104" s="102" t="s">
        <v>149</v>
      </c>
      <c r="G104" s="102" t="s">
        <v>273</v>
      </c>
      <c r="H104" s="103" t="s">
        <v>102</v>
      </c>
      <c r="I104" s="105">
        <v>50998640</v>
      </c>
      <c r="J104" s="105"/>
      <c r="K104" s="80"/>
      <c r="L104" s="80"/>
      <c r="M104" s="80"/>
      <c r="N104" s="80"/>
      <c r="O104" s="80"/>
      <c r="P104" s="80"/>
      <c r="Q104" s="80"/>
      <c r="R104" s="80"/>
      <c r="S104" s="80"/>
      <c r="T104" s="80"/>
      <c r="U104" s="83"/>
    </row>
    <row r="105" spans="1:21" ht="30" x14ac:dyDescent="0.2">
      <c r="A105" s="134">
        <v>96</v>
      </c>
      <c r="B105" s="152">
        <v>2017</v>
      </c>
      <c r="C105" s="102" t="s">
        <v>330</v>
      </c>
      <c r="D105" s="102" t="s">
        <v>331</v>
      </c>
      <c r="E105" s="102" t="s">
        <v>268</v>
      </c>
      <c r="F105" s="102" t="s">
        <v>149</v>
      </c>
      <c r="G105" s="102" t="s">
        <v>273</v>
      </c>
      <c r="H105" s="103" t="s">
        <v>102</v>
      </c>
      <c r="I105" s="105">
        <v>492462733</v>
      </c>
      <c r="J105" s="105"/>
      <c r="K105" s="80"/>
      <c r="L105" s="80"/>
      <c r="M105" s="80"/>
      <c r="N105" s="80"/>
      <c r="O105" s="80"/>
      <c r="P105" s="80"/>
      <c r="Q105" s="80"/>
      <c r="R105" s="80"/>
      <c r="S105" s="80"/>
      <c r="T105" s="80"/>
      <c r="U105" s="83"/>
    </row>
    <row r="106" spans="1:21" ht="45" x14ac:dyDescent="0.2">
      <c r="A106" s="134">
        <v>97</v>
      </c>
      <c r="B106" s="152">
        <v>2017</v>
      </c>
      <c r="C106" s="102" t="s">
        <v>332</v>
      </c>
      <c r="D106" s="102" t="s">
        <v>333</v>
      </c>
      <c r="E106" s="102" t="s">
        <v>268</v>
      </c>
      <c r="F106" s="102" t="s">
        <v>149</v>
      </c>
      <c r="G106" s="102" t="s">
        <v>273</v>
      </c>
      <c r="H106" s="103" t="s">
        <v>102</v>
      </c>
      <c r="I106" s="105">
        <v>1536920428.6800001</v>
      </c>
      <c r="J106" s="105"/>
      <c r="K106" s="80"/>
      <c r="L106" s="80"/>
      <c r="M106" s="80"/>
      <c r="N106" s="80"/>
      <c r="O106" s="80"/>
      <c r="P106" s="80"/>
      <c r="Q106" s="80"/>
      <c r="R106" s="80"/>
      <c r="S106" s="80"/>
      <c r="T106" s="80"/>
      <c r="U106" s="83"/>
    </row>
    <row r="107" spans="1:21" ht="30" x14ac:dyDescent="0.2">
      <c r="A107" s="134">
        <v>98</v>
      </c>
      <c r="B107" s="152">
        <v>2017</v>
      </c>
      <c r="C107" s="108" t="s">
        <v>334</v>
      </c>
      <c r="D107" s="102" t="s">
        <v>335</v>
      </c>
      <c r="E107" s="102" t="s">
        <v>336</v>
      </c>
      <c r="F107" s="102" t="s">
        <v>149</v>
      </c>
      <c r="G107" s="102" t="s">
        <v>104</v>
      </c>
      <c r="H107" s="101" t="s">
        <v>337</v>
      </c>
      <c r="I107" s="107">
        <v>22606902</v>
      </c>
      <c r="J107" s="105"/>
      <c r="K107" s="80"/>
      <c r="L107" s="80"/>
      <c r="M107" s="80"/>
      <c r="N107" s="80"/>
      <c r="O107" s="80"/>
      <c r="P107" s="80"/>
      <c r="Q107" s="80"/>
      <c r="R107" s="80"/>
      <c r="S107" s="80"/>
      <c r="T107" s="80"/>
      <c r="U107" s="83"/>
    </row>
    <row r="108" spans="1:21" ht="15" x14ac:dyDescent="0.2">
      <c r="A108" s="134">
        <v>99</v>
      </c>
      <c r="B108" s="210">
        <v>2018</v>
      </c>
      <c r="C108" s="211" t="s">
        <v>338</v>
      </c>
      <c r="D108" s="212" t="s">
        <v>339</v>
      </c>
      <c r="E108" s="212" t="s">
        <v>268</v>
      </c>
      <c r="F108" s="212" t="s">
        <v>149</v>
      </c>
      <c r="G108" s="212" t="s">
        <v>104</v>
      </c>
      <c r="H108" s="212" t="s">
        <v>125</v>
      </c>
      <c r="I108" s="223">
        <v>700000000</v>
      </c>
      <c r="J108" s="105"/>
      <c r="K108" s="80"/>
      <c r="L108" s="80"/>
      <c r="M108" s="80"/>
      <c r="N108" s="80"/>
      <c r="O108" s="80"/>
      <c r="P108" s="80"/>
      <c r="Q108" s="80"/>
      <c r="R108" s="80"/>
      <c r="S108" s="80"/>
      <c r="T108" s="80"/>
      <c r="U108" s="83"/>
    </row>
    <row r="109" spans="1:21" ht="15" x14ac:dyDescent="0.2">
      <c r="A109" s="134">
        <v>100</v>
      </c>
      <c r="B109" s="210"/>
      <c r="C109" s="211"/>
      <c r="D109" s="212"/>
      <c r="E109" s="212"/>
      <c r="F109" s="212"/>
      <c r="G109" s="212"/>
      <c r="H109" s="212"/>
      <c r="I109" s="223"/>
      <c r="J109" s="105"/>
      <c r="K109" s="80"/>
      <c r="L109" s="80"/>
      <c r="M109" s="80"/>
      <c r="N109" s="80"/>
      <c r="O109" s="80"/>
      <c r="P109" s="80"/>
      <c r="Q109" s="80"/>
      <c r="R109" s="80"/>
      <c r="S109" s="80"/>
      <c r="T109" s="80"/>
      <c r="U109" s="83"/>
    </row>
    <row r="110" spans="1:21" ht="15" x14ac:dyDescent="0.2">
      <c r="A110" s="134">
        <v>101</v>
      </c>
      <c r="B110" s="210">
        <v>2018</v>
      </c>
      <c r="C110" s="211" t="s">
        <v>340</v>
      </c>
      <c r="D110" s="212" t="s">
        <v>341</v>
      </c>
      <c r="E110" s="212" t="s">
        <v>268</v>
      </c>
      <c r="F110" s="212" t="s">
        <v>149</v>
      </c>
      <c r="G110" s="212" t="s">
        <v>104</v>
      </c>
      <c r="H110" s="212" t="s">
        <v>101</v>
      </c>
      <c r="I110" s="223">
        <v>150000020</v>
      </c>
      <c r="J110" s="105"/>
      <c r="K110" s="80"/>
      <c r="L110" s="80"/>
      <c r="M110" s="80"/>
      <c r="N110" s="80"/>
      <c r="O110" s="80"/>
      <c r="P110" s="80"/>
      <c r="Q110" s="80"/>
      <c r="R110" s="80"/>
      <c r="S110" s="80"/>
      <c r="T110" s="80"/>
      <c r="U110" s="83"/>
    </row>
    <row r="111" spans="1:21" ht="15" x14ac:dyDescent="0.2">
      <c r="A111" s="134">
        <v>102</v>
      </c>
      <c r="B111" s="210"/>
      <c r="C111" s="211"/>
      <c r="D111" s="212"/>
      <c r="E111" s="212"/>
      <c r="F111" s="212"/>
      <c r="G111" s="212"/>
      <c r="H111" s="212"/>
      <c r="I111" s="223"/>
      <c r="J111" s="105"/>
      <c r="K111" s="80"/>
      <c r="L111" s="80"/>
      <c r="M111" s="80"/>
      <c r="N111" s="80"/>
      <c r="O111" s="80"/>
      <c r="P111" s="80"/>
      <c r="Q111" s="80"/>
      <c r="R111" s="80"/>
      <c r="S111" s="80"/>
      <c r="T111" s="80"/>
      <c r="U111" s="83"/>
    </row>
    <row r="112" spans="1:21" ht="15" x14ac:dyDescent="0.2">
      <c r="A112" s="134">
        <v>103</v>
      </c>
      <c r="B112" s="152">
        <v>2017</v>
      </c>
      <c r="C112" s="102" t="s">
        <v>342</v>
      </c>
      <c r="D112" s="212" t="s">
        <v>343</v>
      </c>
      <c r="E112" s="212" t="s">
        <v>268</v>
      </c>
      <c r="F112" s="212" t="s">
        <v>149</v>
      </c>
      <c r="G112" s="212" t="s">
        <v>344</v>
      </c>
      <c r="H112" s="101" t="s">
        <v>127</v>
      </c>
      <c r="I112" s="107">
        <v>870000000</v>
      </c>
      <c r="J112" s="107"/>
      <c r="K112" s="80"/>
      <c r="L112" s="80"/>
      <c r="M112" s="80"/>
      <c r="N112" s="80"/>
      <c r="O112" s="80"/>
      <c r="P112" s="80"/>
      <c r="Q112" s="80"/>
      <c r="R112" s="80"/>
      <c r="S112" s="80"/>
      <c r="T112" s="80"/>
      <c r="U112" s="83"/>
    </row>
    <row r="113" spans="1:21" ht="15" x14ac:dyDescent="0.2">
      <c r="A113" s="134">
        <v>104</v>
      </c>
      <c r="B113" s="152">
        <v>2018</v>
      </c>
      <c r="C113" s="102" t="s">
        <v>345</v>
      </c>
      <c r="D113" s="212"/>
      <c r="E113" s="212"/>
      <c r="F113" s="212"/>
      <c r="G113" s="212"/>
      <c r="H113" s="101" t="s">
        <v>127</v>
      </c>
      <c r="I113" s="107">
        <v>130000000</v>
      </c>
      <c r="J113" s="107"/>
      <c r="K113" s="80"/>
      <c r="L113" s="80"/>
      <c r="M113" s="80"/>
      <c r="N113" s="80"/>
      <c r="O113" s="80"/>
      <c r="P113" s="80"/>
      <c r="Q113" s="80"/>
      <c r="R113" s="80"/>
      <c r="S113" s="80"/>
      <c r="T113" s="80"/>
      <c r="U113" s="83"/>
    </row>
    <row r="114" spans="1:21" ht="15" x14ac:dyDescent="0.2">
      <c r="A114" s="134">
        <v>105</v>
      </c>
      <c r="B114" s="152">
        <v>2018</v>
      </c>
      <c r="C114" s="108" t="s">
        <v>346</v>
      </c>
      <c r="D114" s="102" t="s">
        <v>347</v>
      </c>
      <c r="E114" s="102" t="s">
        <v>271</v>
      </c>
      <c r="F114" s="102" t="s">
        <v>149</v>
      </c>
      <c r="G114" s="102" t="s">
        <v>100</v>
      </c>
      <c r="H114" s="103" t="s">
        <v>101</v>
      </c>
      <c r="I114" s="107">
        <v>2686902000</v>
      </c>
      <c r="J114" s="107"/>
      <c r="K114" s="80"/>
      <c r="L114" s="80"/>
      <c r="M114" s="80"/>
      <c r="N114" s="80"/>
      <c r="O114" s="80"/>
      <c r="P114" s="80"/>
      <c r="Q114" s="80"/>
      <c r="R114" s="80"/>
      <c r="S114" s="80"/>
      <c r="T114" s="80"/>
      <c r="U114" s="83"/>
    </row>
    <row r="115" spans="1:21" ht="15" x14ac:dyDescent="0.2">
      <c r="A115" s="134">
        <v>106</v>
      </c>
      <c r="B115" s="152">
        <v>2018</v>
      </c>
      <c r="C115" s="108" t="s">
        <v>348</v>
      </c>
      <c r="D115" s="102" t="s">
        <v>349</v>
      </c>
      <c r="E115" s="102" t="s">
        <v>268</v>
      </c>
      <c r="F115" s="102" t="s">
        <v>149</v>
      </c>
      <c r="G115" s="102" t="s">
        <v>350</v>
      </c>
      <c r="H115" s="103" t="s">
        <v>267</v>
      </c>
      <c r="I115" s="107">
        <v>63899438</v>
      </c>
      <c r="J115" s="107"/>
      <c r="K115" s="80"/>
      <c r="L115" s="80"/>
      <c r="M115" s="80"/>
      <c r="N115" s="80"/>
      <c r="O115" s="80"/>
      <c r="P115" s="80"/>
      <c r="Q115" s="80"/>
      <c r="R115" s="80"/>
      <c r="S115" s="80"/>
      <c r="T115" s="80"/>
      <c r="U115" s="83"/>
    </row>
    <row r="116" spans="1:21" ht="15" x14ac:dyDescent="0.2">
      <c r="A116" s="134">
        <v>107</v>
      </c>
      <c r="B116" s="210">
        <v>2018</v>
      </c>
      <c r="C116" s="211" t="s">
        <v>351</v>
      </c>
      <c r="D116" s="212" t="s">
        <v>352</v>
      </c>
      <c r="E116" s="212" t="s">
        <v>282</v>
      </c>
      <c r="F116" s="212" t="s">
        <v>149</v>
      </c>
      <c r="G116" s="212" t="s">
        <v>350</v>
      </c>
      <c r="H116" s="208" t="s">
        <v>353</v>
      </c>
      <c r="I116" s="209">
        <v>435000000</v>
      </c>
      <c r="J116" s="107"/>
      <c r="K116" s="80"/>
      <c r="L116" s="80"/>
      <c r="M116" s="80"/>
      <c r="N116" s="80"/>
      <c r="O116" s="80"/>
      <c r="P116" s="80"/>
      <c r="Q116" s="80"/>
      <c r="R116" s="80"/>
      <c r="S116" s="80"/>
      <c r="T116" s="80"/>
      <c r="U116" s="83"/>
    </row>
    <row r="117" spans="1:21" ht="15" x14ac:dyDescent="0.2">
      <c r="A117" s="134">
        <v>108</v>
      </c>
      <c r="B117" s="210"/>
      <c r="C117" s="211"/>
      <c r="D117" s="212"/>
      <c r="E117" s="212"/>
      <c r="F117" s="212"/>
      <c r="G117" s="212"/>
      <c r="H117" s="208"/>
      <c r="I117" s="209"/>
      <c r="J117" s="107"/>
      <c r="K117" s="80"/>
      <c r="L117" s="80"/>
      <c r="M117" s="80"/>
      <c r="N117" s="80"/>
      <c r="O117" s="80"/>
      <c r="P117" s="80"/>
      <c r="Q117" s="80"/>
      <c r="R117" s="80"/>
      <c r="S117" s="80"/>
      <c r="T117" s="80"/>
      <c r="U117" s="83"/>
    </row>
    <row r="118" spans="1:21" ht="15.75" thickBot="1" x14ac:dyDescent="0.25">
      <c r="A118" s="134">
        <v>109</v>
      </c>
      <c r="B118" s="153">
        <v>2018</v>
      </c>
      <c r="C118" s="141" t="s">
        <v>354</v>
      </c>
      <c r="D118" s="142" t="s">
        <v>355</v>
      </c>
      <c r="E118" s="142" t="s">
        <v>272</v>
      </c>
      <c r="F118" s="142" t="s">
        <v>149</v>
      </c>
      <c r="G118" s="142" t="s">
        <v>273</v>
      </c>
      <c r="H118" s="143" t="s">
        <v>267</v>
      </c>
      <c r="I118" s="144">
        <v>1197140547</v>
      </c>
      <c r="J118" s="144"/>
      <c r="K118" s="84"/>
      <c r="L118" s="84"/>
      <c r="M118" s="84"/>
      <c r="N118" s="84"/>
      <c r="O118" s="84"/>
      <c r="P118" s="84"/>
      <c r="Q118" s="84"/>
      <c r="R118" s="84"/>
      <c r="S118" s="84"/>
      <c r="T118" s="84"/>
      <c r="U118" s="85"/>
    </row>
    <row r="119" spans="1:21" x14ac:dyDescent="0.2">
      <c r="B119" s="99"/>
      <c r="I119" s="98"/>
    </row>
    <row r="120" spans="1:21" x14ac:dyDescent="0.2">
      <c r="B120" s="99"/>
      <c r="I120" s="98"/>
    </row>
    <row r="121" spans="1:21" x14ac:dyDescent="0.2">
      <c r="B121" s="99"/>
      <c r="I121" s="98"/>
    </row>
    <row r="122" spans="1:21" x14ac:dyDescent="0.2">
      <c r="B122" s="99"/>
      <c r="I122" s="98"/>
    </row>
    <row r="123" spans="1:21" x14ac:dyDescent="0.2">
      <c r="B123" s="99"/>
      <c r="I123" s="98"/>
    </row>
    <row r="124" spans="1:21" x14ac:dyDescent="0.2">
      <c r="B124" s="99"/>
      <c r="I124" s="98"/>
    </row>
    <row r="125" spans="1:21" x14ac:dyDescent="0.2">
      <c r="B125" s="99"/>
      <c r="I125" s="98"/>
    </row>
    <row r="126" spans="1:21" x14ac:dyDescent="0.2">
      <c r="B126" s="99"/>
      <c r="I126" s="98"/>
    </row>
    <row r="127" spans="1:21" x14ac:dyDescent="0.2">
      <c r="B127" s="99"/>
      <c r="I127" s="98"/>
    </row>
    <row r="128" spans="1:21" x14ac:dyDescent="0.2">
      <c r="B128" s="99"/>
      <c r="I128" s="98"/>
    </row>
    <row r="129" spans="2:9" x14ac:dyDescent="0.2">
      <c r="B129" s="99"/>
      <c r="C129" s="135"/>
      <c r="I129" s="98"/>
    </row>
    <row r="130" spans="2:9" x14ac:dyDescent="0.2">
      <c r="B130" s="99"/>
      <c r="I130" s="98"/>
    </row>
    <row r="131" spans="2:9" x14ac:dyDescent="0.2">
      <c r="B131" s="99"/>
      <c r="I131" s="98"/>
    </row>
    <row r="132" spans="2:9" x14ac:dyDescent="0.2">
      <c r="B132" s="99"/>
      <c r="I132" s="98"/>
    </row>
    <row r="133" spans="2:9" x14ac:dyDescent="0.2">
      <c r="B133" s="99"/>
      <c r="I133" s="98"/>
    </row>
    <row r="134" spans="2:9" x14ac:dyDescent="0.2">
      <c r="B134" s="99"/>
      <c r="I134" s="98"/>
    </row>
    <row r="135" spans="2:9" x14ac:dyDescent="0.2">
      <c r="B135" s="99"/>
      <c r="I135" s="98"/>
    </row>
    <row r="136" spans="2:9" x14ac:dyDescent="0.2">
      <c r="B136" s="99"/>
      <c r="I136" s="98"/>
    </row>
    <row r="137" spans="2:9" x14ac:dyDescent="0.2">
      <c r="B137" s="99"/>
      <c r="I137" s="98"/>
    </row>
    <row r="138" spans="2:9" x14ac:dyDescent="0.2">
      <c r="B138" s="99"/>
      <c r="I138" s="98"/>
    </row>
    <row r="139" spans="2:9" x14ac:dyDescent="0.2">
      <c r="B139" s="99"/>
      <c r="I139" s="98"/>
    </row>
    <row r="140" spans="2:9" x14ac:dyDescent="0.2">
      <c r="B140" s="99"/>
      <c r="I140" s="98"/>
    </row>
    <row r="141" spans="2:9" x14ac:dyDescent="0.2">
      <c r="B141" s="99"/>
      <c r="I141" s="98"/>
    </row>
    <row r="142" spans="2:9" x14ac:dyDescent="0.2">
      <c r="B142" s="99"/>
      <c r="I142" s="98"/>
    </row>
    <row r="143" spans="2:9" x14ac:dyDescent="0.2">
      <c r="B143" s="99"/>
      <c r="I143" s="98"/>
    </row>
    <row r="144" spans="2:9" x14ac:dyDescent="0.2">
      <c r="B144" s="99"/>
      <c r="I144" s="98"/>
    </row>
    <row r="145" spans="2:9" x14ac:dyDescent="0.2">
      <c r="B145" s="99"/>
      <c r="I145" s="98"/>
    </row>
    <row r="146" spans="2:9" x14ac:dyDescent="0.2">
      <c r="B146" s="99"/>
      <c r="I146" s="98"/>
    </row>
    <row r="147" spans="2:9" x14ac:dyDescent="0.2">
      <c r="B147" s="99"/>
      <c r="I147" s="98"/>
    </row>
    <row r="148" spans="2:9" x14ac:dyDescent="0.2">
      <c r="B148" s="99"/>
      <c r="I148" s="98"/>
    </row>
    <row r="149" spans="2:9" x14ac:dyDescent="0.2">
      <c r="B149" s="99"/>
      <c r="I149" s="98"/>
    </row>
    <row r="150" spans="2:9" x14ac:dyDescent="0.2">
      <c r="B150" s="99"/>
      <c r="I150" s="98"/>
    </row>
    <row r="151" spans="2:9" x14ac:dyDescent="0.2">
      <c r="B151" s="99"/>
      <c r="I151" s="98"/>
    </row>
    <row r="152" spans="2:9" x14ac:dyDescent="0.2">
      <c r="B152" s="99"/>
      <c r="I152" s="98"/>
    </row>
    <row r="153" spans="2:9" x14ac:dyDescent="0.2">
      <c r="B153" s="99"/>
      <c r="I153" s="98"/>
    </row>
    <row r="154" spans="2:9" x14ac:dyDescent="0.2">
      <c r="B154" s="99"/>
      <c r="I154" s="98"/>
    </row>
    <row r="155" spans="2:9" x14ac:dyDescent="0.2">
      <c r="B155" s="99"/>
      <c r="I155" s="98"/>
    </row>
    <row r="156" spans="2:9" x14ac:dyDescent="0.2">
      <c r="B156" s="99"/>
      <c r="I156" s="98"/>
    </row>
    <row r="157" spans="2:9" x14ac:dyDescent="0.2">
      <c r="B157" s="99"/>
      <c r="I157" s="98"/>
    </row>
    <row r="158" spans="2:9" x14ac:dyDescent="0.2">
      <c r="B158" s="99"/>
      <c r="I158" s="98"/>
    </row>
    <row r="159" spans="2:9" x14ac:dyDescent="0.2">
      <c r="B159" s="99"/>
      <c r="I159" s="98"/>
    </row>
    <row r="160" spans="2:9" x14ac:dyDescent="0.2">
      <c r="B160" s="99"/>
      <c r="I160" s="98"/>
    </row>
    <row r="161" spans="2:9" x14ac:dyDescent="0.2">
      <c r="B161" s="99"/>
      <c r="I161" s="98"/>
    </row>
    <row r="162" spans="2:9" x14ac:dyDescent="0.2">
      <c r="B162" s="99"/>
      <c r="I162" s="98"/>
    </row>
    <row r="163" spans="2:9" x14ac:dyDescent="0.2">
      <c r="B163" s="99"/>
      <c r="I163" s="98"/>
    </row>
    <row r="164" spans="2:9" x14ac:dyDescent="0.2">
      <c r="B164" s="99"/>
      <c r="I164" s="98"/>
    </row>
    <row r="165" spans="2:9" x14ac:dyDescent="0.2">
      <c r="B165" s="99"/>
      <c r="I165" s="98"/>
    </row>
    <row r="166" spans="2:9" x14ac:dyDescent="0.2">
      <c r="B166" s="99"/>
      <c r="I166" s="98"/>
    </row>
    <row r="167" spans="2:9" x14ac:dyDescent="0.2">
      <c r="B167" s="99"/>
      <c r="I167" s="98"/>
    </row>
    <row r="168" spans="2:9" x14ac:dyDescent="0.2">
      <c r="B168" s="99"/>
      <c r="I168" s="98"/>
    </row>
    <row r="169" spans="2:9" x14ac:dyDescent="0.2">
      <c r="B169" s="99"/>
      <c r="I169" s="98"/>
    </row>
    <row r="170" spans="2:9" x14ac:dyDescent="0.2">
      <c r="B170" s="99"/>
      <c r="I170" s="98"/>
    </row>
    <row r="171" spans="2:9" x14ac:dyDescent="0.2">
      <c r="B171" s="99"/>
      <c r="I171" s="98"/>
    </row>
    <row r="172" spans="2:9" x14ac:dyDescent="0.2">
      <c r="B172" s="99"/>
      <c r="I172" s="98"/>
    </row>
    <row r="173" spans="2:9" x14ac:dyDescent="0.2">
      <c r="B173" s="99"/>
      <c r="I173" s="98"/>
    </row>
    <row r="174" spans="2:9" x14ac:dyDescent="0.2">
      <c r="B174" s="99"/>
      <c r="I174" s="98"/>
    </row>
    <row r="175" spans="2:9" x14ac:dyDescent="0.2">
      <c r="B175" s="99"/>
      <c r="I175" s="98"/>
    </row>
    <row r="176" spans="2:9" x14ac:dyDescent="0.2">
      <c r="B176" s="99"/>
      <c r="I176" s="98"/>
    </row>
    <row r="177" spans="2:9" x14ac:dyDescent="0.2">
      <c r="B177" s="99"/>
      <c r="I177" s="98"/>
    </row>
    <row r="178" spans="2:9" x14ac:dyDescent="0.2">
      <c r="B178" s="99"/>
      <c r="I178" s="98"/>
    </row>
    <row r="179" spans="2:9" x14ac:dyDescent="0.2">
      <c r="B179" s="99"/>
      <c r="I179" s="98"/>
    </row>
    <row r="180" spans="2:9" x14ac:dyDescent="0.2">
      <c r="B180" s="99"/>
      <c r="I180" s="98"/>
    </row>
    <row r="181" spans="2:9" x14ac:dyDescent="0.2">
      <c r="B181" s="99"/>
      <c r="I181" s="98"/>
    </row>
    <row r="182" spans="2:9" x14ac:dyDescent="0.2">
      <c r="B182" s="99"/>
      <c r="I182" s="98"/>
    </row>
    <row r="183" spans="2:9" x14ac:dyDescent="0.2">
      <c r="B183" s="99"/>
      <c r="I183" s="98"/>
    </row>
    <row r="184" spans="2:9" x14ac:dyDescent="0.2">
      <c r="B184" s="99"/>
      <c r="I184" s="98"/>
    </row>
    <row r="185" spans="2:9" x14ac:dyDescent="0.2">
      <c r="B185" s="99"/>
      <c r="I185" s="98"/>
    </row>
    <row r="186" spans="2:9" x14ac:dyDescent="0.2">
      <c r="B186" s="99"/>
      <c r="I186" s="98"/>
    </row>
    <row r="187" spans="2:9" x14ac:dyDescent="0.2">
      <c r="B187" s="99"/>
      <c r="I187" s="98"/>
    </row>
    <row r="188" spans="2:9" x14ac:dyDescent="0.2">
      <c r="B188" s="99"/>
      <c r="I188" s="98"/>
    </row>
    <row r="189" spans="2:9" x14ac:dyDescent="0.2">
      <c r="B189" s="99"/>
      <c r="I189" s="98"/>
    </row>
    <row r="190" spans="2:9" x14ac:dyDescent="0.2">
      <c r="B190" s="99"/>
      <c r="I190" s="98"/>
    </row>
    <row r="191" spans="2:9" x14ac:dyDescent="0.2">
      <c r="B191" s="99"/>
      <c r="I191" s="98"/>
    </row>
    <row r="192" spans="2:9" x14ac:dyDescent="0.2">
      <c r="B192" s="99"/>
      <c r="I192" s="98"/>
    </row>
    <row r="193" spans="2:9" x14ac:dyDescent="0.2">
      <c r="B193" s="99"/>
      <c r="I193" s="98"/>
    </row>
    <row r="194" spans="2:9" x14ac:dyDescent="0.2">
      <c r="B194" s="99"/>
      <c r="I194" s="98"/>
    </row>
    <row r="195" spans="2:9" x14ac:dyDescent="0.2">
      <c r="B195" s="99"/>
      <c r="I195" s="98"/>
    </row>
    <row r="196" spans="2:9" x14ac:dyDescent="0.2">
      <c r="B196" s="99"/>
      <c r="I196" s="98"/>
    </row>
    <row r="197" spans="2:9" x14ac:dyDescent="0.2">
      <c r="B197" s="99"/>
      <c r="I197" s="98"/>
    </row>
    <row r="198" spans="2:9" x14ac:dyDescent="0.2">
      <c r="B198" s="99"/>
      <c r="I198" s="98"/>
    </row>
    <row r="199" spans="2:9" x14ac:dyDescent="0.2">
      <c r="B199" s="99"/>
      <c r="I199" s="98"/>
    </row>
    <row r="200" spans="2:9" x14ac:dyDescent="0.2">
      <c r="B200" s="99"/>
      <c r="I200" s="98"/>
    </row>
    <row r="201" spans="2:9" x14ac:dyDescent="0.2">
      <c r="B201" s="99"/>
      <c r="I201" s="98"/>
    </row>
    <row r="202" spans="2:9" x14ac:dyDescent="0.2">
      <c r="B202" s="99"/>
      <c r="I202" s="98"/>
    </row>
    <row r="203" spans="2:9" x14ac:dyDescent="0.2">
      <c r="B203" s="99"/>
      <c r="I203" s="98"/>
    </row>
    <row r="204" spans="2:9" x14ac:dyDescent="0.2">
      <c r="B204" s="99"/>
      <c r="I204" s="98"/>
    </row>
    <row r="205" spans="2:9" x14ac:dyDescent="0.2">
      <c r="B205" s="99"/>
      <c r="I205" s="98"/>
    </row>
    <row r="206" spans="2:9" x14ac:dyDescent="0.2">
      <c r="B206" s="99"/>
      <c r="I206" s="98"/>
    </row>
    <row r="207" spans="2:9" x14ac:dyDescent="0.2">
      <c r="B207" s="99"/>
      <c r="I207" s="98"/>
    </row>
    <row r="208" spans="2:9" x14ac:dyDescent="0.2">
      <c r="B208" s="99"/>
      <c r="I208" s="98"/>
    </row>
    <row r="209" spans="2:9" x14ac:dyDescent="0.2">
      <c r="B209" s="99"/>
      <c r="I209" s="98"/>
    </row>
    <row r="210" spans="2:9" x14ac:dyDescent="0.2">
      <c r="B210" s="99"/>
      <c r="I210" s="98"/>
    </row>
    <row r="211" spans="2:9" x14ac:dyDescent="0.2">
      <c r="B211" s="99"/>
      <c r="I211" s="98"/>
    </row>
    <row r="212" spans="2:9" x14ac:dyDescent="0.2">
      <c r="B212" s="99"/>
      <c r="I212" s="98"/>
    </row>
    <row r="213" spans="2:9" x14ac:dyDescent="0.2">
      <c r="B213" s="99"/>
      <c r="I213" s="98"/>
    </row>
    <row r="214" spans="2:9" x14ac:dyDescent="0.2">
      <c r="B214" s="99"/>
      <c r="I214" s="98"/>
    </row>
    <row r="215" spans="2:9" x14ac:dyDescent="0.2">
      <c r="B215" s="99"/>
      <c r="I215" s="98"/>
    </row>
    <row r="216" spans="2:9" x14ac:dyDescent="0.2">
      <c r="B216" s="99"/>
      <c r="I216" s="98"/>
    </row>
    <row r="217" spans="2:9" x14ac:dyDescent="0.2">
      <c r="B217" s="99"/>
      <c r="I217" s="98"/>
    </row>
    <row r="218" spans="2:9" x14ac:dyDescent="0.2">
      <c r="B218" s="99"/>
      <c r="I218" s="98"/>
    </row>
    <row r="219" spans="2:9" x14ac:dyDescent="0.2">
      <c r="B219" s="99"/>
      <c r="I219" s="98"/>
    </row>
    <row r="220" spans="2:9" x14ac:dyDescent="0.2">
      <c r="B220" s="99"/>
      <c r="I220" s="98"/>
    </row>
    <row r="221" spans="2:9" x14ac:dyDescent="0.2">
      <c r="B221" s="99"/>
      <c r="I221" s="98"/>
    </row>
    <row r="222" spans="2:9" x14ac:dyDescent="0.2">
      <c r="B222" s="99"/>
      <c r="I222" s="98"/>
    </row>
    <row r="223" spans="2:9" x14ac:dyDescent="0.2">
      <c r="B223" s="99"/>
      <c r="I223" s="98"/>
    </row>
    <row r="224" spans="2:9" x14ac:dyDescent="0.2">
      <c r="B224" s="99"/>
      <c r="I224" s="98"/>
    </row>
    <row r="225" spans="2:9" x14ac:dyDescent="0.2">
      <c r="B225" s="99"/>
      <c r="I225" s="98"/>
    </row>
    <row r="226" spans="2:9" x14ac:dyDescent="0.2">
      <c r="B226" s="99"/>
      <c r="I226" s="98"/>
    </row>
    <row r="227" spans="2:9" x14ac:dyDescent="0.2">
      <c r="B227" s="99"/>
      <c r="I227" s="98"/>
    </row>
    <row r="228" spans="2:9" x14ac:dyDescent="0.2">
      <c r="B228" s="99"/>
      <c r="I228" s="98"/>
    </row>
    <row r="229" spans="2:9" x14ac:dyDescent="0.2">
      <c r="B229" s="99"/>
      <c r="I229" s="98"/>
    </row>
    <row r="230" spans="2:9" x14ac:dyDescent="0.2">
      <c r="B230" s="99"/>
      <c r="I230" s="98"/>
    </row>
    <row r="231" spans="2:9" x14ac:dyDescent="0.2">
      <c r="B231" s="99"/>
      <c r="I231" s="98"/>
    </row>
    <row r="232" spans="2:9" x14ac:dyDescent="0.2">
      <c r="B232" s="99"/>
      <c r="I232" s="98"/>
    </row>
    <row r="233" spans="2:9" x14ac:dyDescent="0.2">
      <c r="B233" s="99"/>
      <c r="I233" s="98"/>
    </row>
    <row r="234" spans="2:9" x14ac:dyDescent="0.2">
      <c r="B234" s="99"/>
      <c r="I234" s="98"/>
    </row>
    <row r="235" spans="2:9" x14ac:dyDescent="0.2">
      <c r="B235" s="99"/>
      <c r="I235" s="98"/>
    </row>
    <row r="236" spans="2:9" x14ac:dyDescent="0.2">
      <c r="B236" s="99"/>
      <c r="I236" s="98"/>
    </row>
    <row r="237" spans="2:9" x14ac:dyDescent="0.2">
      <c r="B237" s="99"/>
      <c r="I237" s="98"/>
    </row>
    <row r="238" spans="2:9" x14ac:dyDescent="0.2">
      <c r="B238" s="99"/>
      <c r="I238" s="98"/>
    </row>
    <row r="239" spans="2:9" x14ac:dyDescent="0.2">
      <c r="B239" s="99"/>
      <c r="I239" s="98"/>
    </row>
    <row r="240" spans="2:9" x14ac:dyDescent="0.2">
      <c r="B240" s="99"/>
      <c r="I240" s="98"/>
    </row>
    <row r="241" spans="2:9" x14ac:dyDescent="0.2">
      <c r="B241" s="99"/>
      <c r="I241" s="98"/>
    </row>
    <row r="242" spans="2:9" x14ac:dyDescent="0.2">
      <c r="B242" s="99"/>
      <c r="I242" s="98"/>
    </row>
    <row r="243" spans="2:9" x14ac:dyDescent="0.2">
      <c r="B243" s="99"/>
      <c r="I243" s="98"/>
    </row>
    <row r="244" spans="2:9" x14ac:dyDescent="0.2">
      <c r="B244" s="99"/>
      <c r="I244" s="98"/>
    </row>
    <row r="245" spans="2:9" x14ac:dyDescent="0.2">
      <c r="B245" s="99"/>
      <c r="I245" s="98"/>
    </row>
    <row r="246" spans="2:9" x14ac:dyDescent="0.2">
      <c r="B246" s="99"/>
      <c r="I246" s="98"/>
    </row>
    <row r="247" spans="2:9" x14ac:dyDescent="0.2">
      <c r="B247" s="99"/>
      <c r="I247" s="98"/>
    </row>
    <row r="248" spans="2:9" x14ac:dyDescent="0.2">
      <c r="B248" s="99"/>
      <c r="I248" s="98"/>
    </row>
    <row r="249" spans="2:9" x14ac:dyDescent="0.2">
      <c r="B249" s="99"/>
      <c r="I249" s="98"/>
    </row>
    <row r="250" spans="2:9" x14ac:dyDescent="0.2">
      <c r="B250" s="99"/>
      <c r="I250" s="98"/>
    </row>
    <row r="251" spans="2:9" x14ac:dyDescent="0.2">
      <c r="B251" s="99"/>
      <c r="I251" s="98"/>
    </row>
    <row r="252" spans="2:9" x14ac:dyDescent="0.2">
      <c r="B252" s="99"/>
      <c r="I252" s="98"/>
    </row>
    <row r="253" spans="2:9" x14ac:dyDescent="0.2">
      <c r="B253" s="99"/>
      <c r="I253" s="98"/>
    </row>
    <row r="254" spans="2:9" x14ac:dyDescent="0.2">
      <c r="B254" s="99"/>
      <c r="I254" s="98"/>
    </row>
    <row r="255" spans="2:9" x14ac:dyDescent="0.2">
      <c r="B255" s="99"/>
      <c r="I255" s="98"/>
    </row>
    <row r="256" spans="2:9" x14ac:dyDescent="0.2">
      <c r="B256" s="99"/>
      <c r="I256" s="98"/>
    </row>
    <row r="257" spans="2:9" x14ac:dyDescent="0.2">
      <c r="B257" s="99"/>
      <c r="I257" s="98"/>
    </row>
    <row r="258" spans="2:9" x14ac:dyDescent="0.2">
      <c r="B258" s="99"/>
      <c r="I258" s="98"/>
    </row>
    <row r="259" spans="2:9" x14ac:dyDescent="0.2">
      <c r="B259" s="99"/>
      <c r="I259" s="98"/>
    </row>
    <row r="260" spans="2:9" x14ac:dyDescent="0.2">
      <c r="B260" s="99"/>
      <c r="I260" s="98"/>
    </row>
    <row r="261" spans="2:9" x14ac:dyDescent="0.2">
      <c r="B261" s="99"/>
      <c r="I261" s="98"/>
    </row>
    <row r="262" spans="2:9" x14ac:dyDescent="0.2">
      <c r="B262" s="99"/>
      <c r="I262" s="98"/>
    </row>
    <row r="263" spans="2:9" x14ac:dyDescent="0.2">
      <c r="B263" s="99"/>
      <c r="I263" s="98"/>
    </row>
    <row r="264" spans="2:9" x14ac:dyDescent="0.2">
      <c r="B264" s="99"/>
      <c r="I264" s="98"/>
    </row>
    <row r="265" spans="2:9" x14ac:dyDescent="0.2">
      <c r="B265" s="99"/>
      <c r="I265" s="98"/>
    </row>
    <row r="266" spans="2:9" x14ac:dyDescent="0.2">
      <c r="B266" s="99"/>
      <c r="I266" s="98"/>
    </row>
    <row r="267" spans="2:9" x14ac:dyDescent="0.2">
      <c r="B267" s="99"/>
      <c r="I267" s="98"/>
    </row>
    <row r="268" spans="2:9" x14ac:dyDescent="0.2">
      <c r="B268" s="99"/>
      <c r="I268" s="98"/>
    </row>
    <row r="269" spans="2:9" x14ac:dyDescent="0.2">
      <c r="B269" s="99"/>
      <c r="I269" s="98"/>
    </row>
    <row r="270" spans="2:9" x14ac:dyDescent="0.2">
      <c r="B270" s="99"/>
      <c r="I270" s="98"/>
    </row>
    <row r="271" spans="2:9" x14ac:dyDescent="0.2">
      <c r="B271" s="99"/>
      <c r="I271" s="98"/>
    </row>
    <row r="272" spans="2:9" x14ac:dyDescent="0.2">
      <c r="B272" s="99"/>
      <c r="I272" s="98"/>
    </row>
    <row r="273" spans="2:9" x14ac:dyDescent="0.2">
      <c r="B273" s="99"/>
      <c r="I273" s="98"/>
    </row>
    <row r="274" spans="2:9" x14ac:dyDescent="0.2">
      <c r="B274" s="99"/>
      <c r="I274" s="98"/>
    </row>
    <row r="275" spans="2:9" x14ac:dyDescent="0.2">
      <c r="B275" s="99"/>
      <c r="I275" s="98"/>
    </row>
    <row r="276" spans="2:9" x14ac:dyDescent="0.2">
      <c r="B276" s="99"/>
      <c r="I276" s="98"/>
    </row>
    <row r="277" spans="2:9" x14ac:dyDescent="0.2">
      <c r="B277" s="99"/>
      <c r="I277" s="98"/>
    </row>
    <row r="278" spans="2:9" x14ac:dyDescent="0.2">
      <c r="B278" s="99"/>
      <c r="I278" s="98"/>
    </row>
    <row r="279" spans="2:9" x14ac:dyDescent="0.2">
      <c r="B279" s="99"/>
      <c r="I279" s="98"/>
    </row>
    <row r="280" spans="2:9" x14ac:dyDescent="0.2">
      <c r="B280" s="99"/>
      <c r="I280" s="98"/>
    </row>
    <row r="281" spans="2:9" x14ac:dyDescent="0.2">
      <c r="B281" s="99"/>
      <c r="I281" s="98"/>
    </row>
    <row r="282" spans="2:9" x14ac:dyDescent="0.2">
      <c r="B282" s="99"/>
      <c r="I282" s="98"/>
    </row>
    <row r="283" spans="2:9" x14ac:dyDescent="0.2">
      <c r="B283" s="99"/>
      <c r="I283" s="98"/>
    </row>
    <row r="284" spans="2:9" x14ac:dyDescent="0.2">
      <c r="B284" s="99"/>
      <c r="I284" s="98"/>
    </row>
    <row r="285" spans="2:9" x14ac:dyDescent="0.2">
      <c r="B285" s="99"/>
      <c r="I285" s="98"/>
    </row>
    <row r="286" spans="2:9" x14ac:dyDescent="0.2">
      <c r="B286" s="99"/>
      <c r="I286" s="98"/>
    </row>
    <row r="287" spans="2:9" x14ac:dyDescent="0.2">
      <c r="B287" s="99"/>
      <c r="I287" s="98"/>
    </row>
    <row r="288" spans="2:9" x14ac:dyDescent="0.2">
      <c r="B288" s="99"/>
      <c r="I288" s="98"/>
    </row>
    <row r="289" spans="2:9" x14ac:dyDescent="0.2">
      <c r="B289" s="99"/>
      <c r="I289" s="98"/>
    </row>
    <row r="290" spans="2:9" x14ac:dyDescent="0.2">
      <c r="B290" s="99"/>
      <c r="I290" s="98"/>
    </row>
    <row r="291" spans="2:9" x14ac:dyDescent="0.2">
      <c r="B291" s="99"/>
      <c r="I291" s="98"/>
    </row>
    <row r="292" spans="2:9" x14ac:dyDescent="0.2">
      <c r="B292" s="99"/>
      <c r="I292" s="98"/>
    </row>
    <row r="293" spans="2:9" x14ac:dyDescent="0.2">
      <c r="B293" s="99"/>
      <c r="I293" s="98"/>
    </row>
    <row r="294" spans="2:9" x14ac:dyDescent="0.2">
      <c r="B294" s="99"/>
      <c r="I294" s="98"/>
    </row>
    <row r="295" spans="2:9" x14ac:dyDescent="0.2">
      <c r="B295" s="99"/>
      <c r="I295" s="98"/>
    </row>
    <row r="296" spans="2:9" x14ac:dyDescent="0.2">
      <c r="B296" s="99"/>
      <c r="I296" s="98"/>
    </row>
    <row r="297" spans="2:9" x14ac:dyDescent="0.2">
      <c r="B297" s="99"/>
      <c r="I297" s="98"/>
    </row>
    <row r="298" spans="2:9" x14ac:dyDescent="0.2">
      <c r="B298" s="99"/>
      <c r="I298" s="98"/>
    </row>
    <row r="299" spans="2:9" x14ac:dyDescent="0.2">
      <c r="B299" s="99"/>
      <c r="I299" s="98"/>
    </row>
    <row r="300" spans="2:9" x14ac:dyDescent="0.2">
      <c r="B300" s="99"/>
      <c r="I300" s="98"/>
    </row>
    <row r="301" spans="2:9" x14ac:dyDescent="0.2">
      <c r="B301" s="99"/>
      <c r="I301" s="98"/>
    </row>
    <row r="302" spans="2:9" x14ac:dyDescent="0.2">
      <c r="B302" s="99"/>
      <c r="I302" s="98"/>
    </row>
    <row r="303" spans="2:9" x14ac:dyDescent="0.2">
      <c r="B303" s="99"/>
      <c r="I303" s="98"/>
    </row>
    <row r="304" spans="2:9" x14ac:dyDescent="0.2">
      <c r="B304" s="99"/>
      <c r="I304" s="98"/>
    </row>
    <row r="305" spans="2:9" x14ac:dyDescent="0.2">
      <c r="B305" s="99"/>
      <c r="I305" s="98"/>
    </row>
    <row r="306" spans="2:9" x14ac:dyDescent="0.2">
      <c r="B306" s="99"/>
      <c r="I306" s="98"/>
    </row>
    <row r="307" spans="2:9" x14ac:dyDescent="0.2">
      <c r="B307" s="99"/>
      <c r="I307" s="98"/>
    </row>
    <row r="308" spans="2:9" x14ac:dyDescent="0.2">
      <c r="B308" s="99"/>
      <c r="I308" s="98"/>
    </row>
    <row r="309" spans="2:9" x14ac:dyDescent="0.2">
      <c r="B309" s="99"/>
      <c r="I309" s="98"/>
    </row>
    <row r="310" spans="2:9" x14ac:dyDescent="0.2">
      <c r="B310" s="99"/>
      <c r="I310" s="98"/>
    </row>
    <row r="311" spans="2:9" x14ac:dyDescent="0.2">
      <c r="B311" s="99"/>
      <c r="I311" s="98"/>
    </row>
    <row r="312" spans="2:9" x14ac:dyDescent="0.2">
      <c r="B312" s="99"/>
      <c r="I312" s="98"/>
    </row>
    <row r="313" spans="2:9" x14ac:dyDescent="0.2">
      <c r="B313" s="99"/>
      <c r="I313" s="98"/>
    </row>
    <row r="314" spans="2:9" x14ac:dyDescent="0.2">
      <c r="B314" s="99"/>
      <c r="I314" s="98"/>
    </row>
    <row r="315" spans="2:9" x14ac:dyDescent="0.2">
      <c r="B315" s="99"/>
      <c r="I315" s="98"/>
    </row>
    <row r="316" spans="2:9" x14ac:dyDescent="0.2">
      <c r="B316" s="99"/>
      <c r="I316" s="98"/>
    </row>
    <row r="317" spans="2:9" x14ac:dyDescent="0.2">
      <c r="B317" s="99"/>
      <c r="I317" s="98"/>
    </row>
    <row r="318" spans="2:9" x14ac:dyDescent="0.2">
      <c r="B318" s="99"/>
      <c r="I318" s="98"/>
    </row>
    <row r="319" spans="2:9" x14ac:dyDescent="0.2">
      <c r="B319" s="99"/>
      <c r="I319" s="98"/>
    </row>
    <row r="320" spans="2:9" x14ac:dyDescent="0.2">
      <c r="B320" s="99"/>
      <c r="I320" s="98"/>
    </row>
    <row r="321" spans="2:9" x14ac:dyDescent="0.2">
      <c r="B321" s="99"/>
      <c r="I321" s="98"/>
    </row>
    <row r="322" spans="2:9" x14ac:dyDescent="0.2">
      <c r="B322" s="99"/>
      <c r="I322" s="98"/>
    </row>
    <row r="323" spans="2:9" x14ac:dyDescent="0.2">
      <c r="B323" s="99"/>
      <c r="I323" s="98"/>
    </row>
    <row r="324" spans="2:9" x14ac:dyDescent="0.2">
      <c r="B324" s="99"/>
      <c r="I324" s="98"/>
    </row>
    <row r="325" spans="2:9" x14ac:dyDescent="0.2">
      <c r="B325" s="99"/>
      <c r="I325" s="98"/>
    </row>
    <row r="326" spans="2:9" x14ac:dyDescent="0.2">
      <c r="B326" s="99"/>
      <c r="I326" s="98"/>
    </row>
    <row r="327" spans="2:9" x14ac:dyDescent="0.2">
      <c r="B327" s="99"/>
      <c r="I327" s="98"/>
    </row>
    <row r="328" spans="2:9" x14ac:dyDescent="0.2">
      <c r="B328" s="99"/>
      <c r="I328" s="98"/>
    </row>
    <row r="329" spans="2:9" x14ac:dyDescent="0.2">
      <c r="B329" s="99"/>
      <c r="I329" s="98"/>
    </row>
    <row r="330" spans="2:9" x14ac:dyDescent="0.2">
      <c r="B330" s="99"/>
      <c r="I330" s="98"/>
    </row>
    <row r="331" spans="2:9" x14ac:dyDescent="0.2">
      <c r="B331" s="99"/>
      <c r="I331" s="98"/>
    </row>
    <row r="332" spans="2:9" x14ac:dyDescent="0.2">
      <c r="B332" s="99"/>
      <c r="I332" s="98"/>
    </row>
    <row r="333" spans="2:9" x14ac:dyDescent="0.2">
      <c r="B333" s="99"/>
      <c r="I333" s="98"/>
    </row>
    <row r="334" spans="2:9" x14ac:dyDescent="0.2">
      <c r="B334" s="99"/>
      <c r="I334" s="98"/>
    </row>
    <row r="335" spans="2:9" x14ac:dyDescent="0.2">
      <c r="B335" s="99"/>
      <c r="I335" s="98"/>
    </row>
    <row r="336" spans="2:9" x14ac:dyDescent="0.2">
      <c r="B336" s="99"/>
      <c r="I336" s="98"/>
    </row>
    <row r="337" spans="2:9" x14ac:dyDescent="0.2">
      <c r="B337" s="99"/>
      <c r="I337" s="98"/>
    </row>
    <row r="338" spans="2:9" x14ac:dyDescent="0.2">
      <c r="B338" s="99"/>
      <c r="I338" s="98"/>
    </row>
    <row r="339" spans="2:9" x14ac:dyDescent="0.2">
      <c r="B339" s="99"/>
      <c r="I339" s="98"/>
    </row>
    <row r="340" spans="2:9" x14ac:dyDescent="0.2">
      <c r="B340" s="99"/>
      <c r="I340" s="98"/>
    </row>
    <row r="341" spans="2:9" x14ac:dyDescent="0.2">
      <c r="B341" s="99"/>
      <c r="I341" s="98"/>
    </row>
    <row r="342" spans="2:9" x14ac:dyDescent="0.2">
      <c r="B342" s="99"/>
      <c r="I342" s="98"/>
    </row>
    <row r="343" spans="2:9" x14ac:dyDescent="0.2">
      <c r="B343" s="99"/>
      <c r="I343" s="98"/>
    </row>
    <row r="344" spans="2:9" x14ac:dyDescent="0.2">
      <c r="B344" s="99"/>
      <c r="I344" s="98"/>
    </row>
    <row r="345" spans="2:9" x14ac:dyDescent="0.2">
      <c r="B345" s="99"/>
      <c r="I345" s="98"/>
    </row>
    <row r="346" spans="2:9" x14ac:dyDescent="0.2">
      <c r="B346" s="99"/>
      <c r="I346" s="98"/>
    </row>
    <row r="347" spans="2:9" x14ac:dyDescent="0.2">
      <c r="B347" s="99"/>
      <c r="I347" s="98"/>
    </row>
    <row r="348" spans="2:9" x14ac:dyDescent="0.2">
      <c r="B348" s="99"/>
      <c r="I348" s="98"/>
    </row>
    <row r="349" spans="2:9" x14ac:dyDescent="0.2">
      <c r="B349" s="99"/>
      <c r="I349" s="98"/>
    </row>
    <row r="350" spans="2:9" x14ac:dyDescent="0.2">
      <c r="B350" s="99"/>
      <c r="I350" s="98"/>
    </row>
    <row r="351" spans="2:9" x14ac:dyDescent="0.2">
      <c r="B351" s="99"/>
      <c r="I351" s="98"/>
    </row>
    <row r="352" spans="2:9" x14ac:dyDescent="0.2">
      <c r="B352" s="99"/>
      <c r="I352" s="98"/>
    </row>
    <row r="353" spans="2:9" x14ac:dyDescent="0.2">
      <c r="B353" s="99"/>
      <c r="I353" s="98"/>
    </row>
    <row r="354" spans="2:9" x14ac:dyDescent="0.2">
      <c r="B354" s="99"/>
      <c r="I354" s="98"/>
    </row>
    <row r="355" spans="2:9" x14ac:dyDescent="0.2">
      <c r="B355" s="99"/>
      <c r="I355" s="98"/>
    </row>
  </sheetData>
  <autoFilter ref="A6:V118"/>
  <sortState ref="B348:I355">
    <sortCondition ref="C348:C355"/>
  </sortState>
  <mergeCells count="65">
    <mergeCell ref="B3:U5"/>
    <mergeCell ref="H74:H78"/>
    <mergeCell ref="I74:I78"/>
    <mergeCell ref="B83:B86"/>
    <mergeCell ref="C83:C86"/>
    <mergeCell ref="D83:D86"/>
    <mergeCell ref="E83:E86"/>
    <mergeCell ref="F83:F86"/>
    <mergeCell ref="G83:G86"/>
    <mergeCell ref="H83:H86"/>
    <mergeCell ref="I83:I86"/>
    <mergeCell ref="B74:B78"/>
    <mergeCell ref="C74:C78"/>
    <mergeCell ref="D74:D78"/>
    <mergeCell ref="E74:E78"/>
    <mergeCell ref="F74:F78"/>
    <mergeCell ref="B108:B109"/>
    <mergeCell ref="C108:C109"/>
    <mergeCell ref="D108:D109"/>
    <mergeCell ref="E108:E109"/>
    <mergeCell ref="F108:F109"/>
    <mergeCell ref="B71:B72"/>
    <mergeCell ref="C71:C72"/>
    <mergeCell ref="D71:D72"/>
    <mergeCell ref="E71:E72"/>
    <mergeCell ref="F71:F72"/>
    <mergeCell ref="H87:H90"/>
    <mergeCell ref="I87:I90"/>
    <mergeCell ref="F110:F111"/>
    <mergeCell ref="G110:G111"/>
    <mergeCell ref="H110:H111"/>
    <mergeCell ref="I110:I111"/>
    <mergeCell ref="G108:G109"/>
    <mergeCell ref="H108:H109"/>
    <mergeCell ref="I108:I109"/>
    <mergeCell ref="B87:B90"/>
    <mergeCell ref="C87:C90"/>
    <mergeCell ref="D87:D90"/>
    <mergeCell ref="E87:E90"/>
    <mergeCell ref="F87:F90"/>
    <mergeCell ref="G24:G26"/>
    <mergeCell ref="D112:D113"/>
    <mergeCell ref="E112:E113"/>
    <mergeCell ref="F112:F113"/>
    <mergeCell ref="G112:G113"/>
    <mergeCell ref="G87:G90"/>
    <mergeCell ref="G71:G72"/>
    <mergeCell ref="G74:G78"/>
    <mergeCell ref="B24:B26"/>
    <mergeCell ref="C24:C26"/>
    <mergeCell ref="D24:D26"/>
    <mergeCell ref="E24:E26"/>
    <mergeCell ref="F24:F26"/>
    <mergeCell ref="H116:H117"/>
    <mergeCell ref="I116:I117"/>
    <mergeCell ref="B110:B111"/>
    <mergeCell ref="C110:C111"/>
    <mergeCell ref="D110:D111"/>
    <mergeCell ref="E110:E111"/>
    <mergeCell ref="B116:B117"/>
    <mergeCell ref="C116:C117"/>
    <mergeCell ref="D116:D117"/>
    <mergeCell ref="E116:E117"/>
    <mergeCell ref="F116:F117"/>
    <mergeCell ref="G116:G117"/>
  </mergeCells>
  <conditionalFormatting sqref="E21">
    <cfRule type="duplicateValues" dxfId="18" priority="47"/>
  </conditionalFormatting>
  <conditionalFormatting sqref="C46 C29:C32 C34:C37">
    <cfRule type="duplicateValues" dxfId="17" priority="54"/>
    <cfRule type="duplicateValues" dxfId="16" priority="55"/>
  </conditionalFormatting>
  <conditionalFormatting sqref="D46 D29:D32 I29:I32 I34:I37 D34:D37">
    <cfRule type="duplicateValues" dxfId="15" priority="56"/>
    <cfRule type="duplicateValues" dxfId="14" priority="57"/>
  </conditionalFormatting>
  <conditionalFormatting sqref="C7:C19">
    <cfRule type="duplicateValues" dxfId="13" priority="378"/>
    <cfRule type="duplicateValues" dxfId="12" priority="379"/>
  </conditionalFormatting>
  <conditionalFormatting sqref="D7:D19 I7:I19">
    <cfRule type="duplicateValues" dxfId="11" priority="380"/>
    <cfRule type="duplicateValues" dxfId="10" priority="381"/>
  </conditionalFormatting>
  <conditionalFormatting sqref="C49:C50 C39:C40 C43:C44 C53:C57">
    <cfRule type="duplicateValues" dxfId="9" priority="466"/>
    <cfRule type="duplicateValues" dxfId="8" priority="467"/>
  </conditionalFormatting>
  <conditionalFormatting sqref="D49:D50 D39:D40 D43:D44 D53:D57">
    <cfRule type="duplicateValues" dxfId="7" priority="474"/>
    <cfRule type="duplicateValues" dxfId="6" priority="475"/>
  </conditionalFormatting>
  <conditionalFormatting sqref="I38:I66">
    <cfRule type="duplicateValues" dxfId="5" priority="482"/>
    <cfRule type="duplicateValues" dxfId="4" priority="483"/>
  </conditionalFormatting>
  <conditionalFormatting sqref="C20:C24 C27:C28">
    <cfRule type="duplicateValues" dxfId="3" priority="484"/>
    <cfRule type="duplicateValues" dxfId="2" priority="485"/>
  </conditionalFormatting>
  <conditionalFormatting sqref="D20:D24 D27:D28 I20:I28">
    <cfRule type="duplicateValues" dxfId="1" priority="492"/>
    <cfRule type="duplicateValues" dxfId="0" priority="493"/>
  </conditionalFormatting>
  <pageMargins left="0.7" right="0.7" top="0.75" bottom="0.75" header="0.3" footer="0.3"/>
  <pageSetup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872d5f2df6731c4dcac8f051ca69d197">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a9233f96ea3dedf161fd46d9d2ebe75b"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16ba950-d015-4cbc-806e-9cba0f1b5528">
      <UserInfo>
        <DisplayName/>
        <AccountId xsi:nil="true"/>
        <AccountType/>
      </UserInfo>
    </SharedWithUsers>
  </documentManagement>
</p:properties>
</file>

<file path=customXml/itemProps1.xml><?xml version="1.0" encoding="utf-8"?>
<ds:datastoreItem xmlns:ds="http://schemas.openxmlformats.org/officeDocument/2006/customXml" ds:itemID="{F781FD02-4825-4AA8-8049-E0BFF7C754DA}"/>
</file>

<file path=customXml/itemProps2.xml><?xml version="1.0" encoding="utf-8"?>
<ds:datastoreItem xmlns:ds="http://schemas.openxmlformats.org/officeDocument/2006/customXml" ds:itemID="{6C335089-BB6D-406A-9180-6FB10CA4D935}"/>
</file>

<file path=customXml/itemProps3.xml><?xml version="1.0" encoding="utf-8"?>
<ds:datastoreItem xmlns:ds="http://schemas.openxmlformats.org/officeDocument/2006/customXml" ds:itemID="{F5CF7A88-4057-4BEA-BA33-4D81CB26F9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Ficha tecnica de indicador</vt:lpstr>
      <vt:lpstr>Ficha medición indicador</vt:lpstr>
      <vt:lpstr>Política de Liberación </vt:lpstr>
      <vt:lpstr>soporte</vt:lpstr>
      <vt:lpstr>'Ficha medición indicador'!Área_de_impresión</vt:lpstr>
      <vt:lpstr>'Ficha tecnica de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Owner</dc:creator>
  <cp:lastModifiedBy>Luz Marina Acosta Alvarez</cp:lastModifiedBy>
  <cp:lastPrinted>2014-05-14T16:18:01Z</cp:lastPrinted>
  <dcterms:created xsi:type="dcterms:W3CDTF">2007-03-27T20:35:29Z</dcterms:created>
  <dcterms:modified xsi:type="dcterms:W3CDTF">2018-08-13T19:28:44Z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Order">
    <vt:r8>56457800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ies>
</file>