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petitividad\"/>
    </mc:Choice>
  </mc:AlternateContent>
  <bookViews>
    <workbookView xWindow="0" yWindow="0" windowWidth="20490" windowHeight="7755" tabRatio="601" activeTab="1"/>
  </bookViews>
  <sheets>
    <sheet name="Ficha tecnica de indicador" sheetId="4" r:id="rId1"/>
    <sheet name="Ficha medición indicador" sheetId="12" r:id="rId2"/>
    <sheet name="soporte" sheetId="15" r:id="rId3"/>
  </sheets>
  <definedNames>
    <definedName name="_xlnm._FilterDatabase" localSheetId="2" hidden="1">soporte!$A$5:$V$83</definedName>
    <definedName name="_xlnm.Print_Area" localSheetId="1">'Ficha medición indicador'!$B$2:$J$67</definedName>
    <definedName name="_xlnm.Print_Area" localSheetId="0">'Ficha tecnica de indicador'!$B$1:$E$16</definedName>
    <definedName name="_xlnm.Print_Area" localSheetId="2">soporte!$A$1:$U$85</definedName>
  </definedNames>
  <calcPr calcId="152511"/>
</workbook>
</file>

<file path=xl/calcChain.xml><?xml version="1.0" encoding="utf-8"?>
<calcChain xmlns="http://schemas.openxmlformats.org/spreadsheetml/2006/main">
  <c r="C27" i="12" l="1"/>
  <c r="L27" i="12" s="1"/>
  <c r="I9" i="12"/>
  <c r="E27" i="12" l="1"/>
  <c r="F27" i="12" s="1"/>
  <c r="T85" i="15"/>
  <c r="F34" i="12"/>
  <c r="F9" i="12"/>
  <c r="L34" i="12"/>
  <c r="E34" i="12"/>
  <c r="L33" i="12"/>
  <c r="E33" i="12"/>
  <c r="F33" i="12"/>
  <c r="L32" i="12"/>
  <c r="E32" i="12"/>
  <c r="F32" i="12"/>
  <c r="L31" i="12"/>
  <c r="E31" i="12"/>
  <c r="F31" i="12"/>
  <c r="L30" i="12"/>
  <c r="E30" i="12"/>
  <c r="F30" i="12"/>
  <c r="L29" i="12"/>
  <c r="E29" i="12"/>
  <c r="F29" i="12"/>
  <c r="L28" i="12"/>
  <c r="E28" i="12"/>
  <c r="F28" i="12" s="1"/>
  <c r="L26" i="12"/>
  <c r="E26" i="12"/>
  <c r="F26" i="12"/>
  <c r="L25" i="12"/>
  <c r="E25" i="12"/>
  <c r="F25" i="12"/>
  <c r="L24" i="12"/>
  <c r="E24" i="12"/>
  <c r="F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<sst xmlns="http://schemas.openxmlformats.org/spreadsheetml/2006/main" count="497" uniqueCount="274">
  <si>
    <t>FICHA TECNICA DE INDICADOR DEL PORCENTAJE DE  PROYECTOS LIBERADOS DE LOS FINALIZADOS</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</si>
  <si>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</si>
  <si>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</si>
  <si>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Nombre del indicador</t>
  </si>
  <si>
    <t>Porcentaje de proyectos liberados con respecto a los proyectos finalizados.</t>
  </si>
  <si>
    <t>Objetivo del indicador</t>
  </si>
  <si>
    <t xml:space="preserve">Medir porcentualmente la cantidad de proyectos lierados frente a los proyectos finalizados.
</t>
  </si>
  <si>
    <t xml:space="preserve">Fórmula:          </t>
  </si>
  <si>
    <t>(Número de Proyectos liberados / Número de Proyectos finalizados)*100</t>
  </si>
  <si>
    <t xml:space="preserve">Escala:            </t>
  </si>
  <si>
    <t>Porcentaje</t>
  </si>
  <si>
    <t xml:space="preserve">Fuentes de datos: </t>
  </si>
  <si>
    <t>Informe de proyectos liberados frente a los terminados</t>
  </si>
  <si>
    <t>Tipo de Indicador</t>
  </si>
  <si>
    <t>Eficiencia</t>
  </si>
  <si>
    <t>Períodicidad cálculo:</t>
  </si>
  <si>
    <t>Semestral</t>
  </si>
  <si>
    <t>Tendencia</t>
  </si>
  <si>
    <t>Creciente</t>
  </si>
  <si>
    <t>Nivel de referencia:</t>
  </si>
  <si>
    <t>Criterio para establecer el nivel de referencia:</t>
  </si>
  <si>
    <t>Tendencia Histórica</t>
  </si>
  <si>
    <t>Nivel de desagregación:</t>
  </si>
  <si>
    <t>Gerencia de Promoción y Mercadeo, Gerencia de Competitividad y Apoyo a las Regiones, y Gerencia de Infraestructura</t>
  </si>
  <si>
    <t xml:space="preserve">Método de Graficación: </t>
  </si>
  <si>
    <t>Diagrama de barras</t>
  </si>
  <si>
    <t>RESPONSABILIDADES</t>
  </si>
  <si>
    <t>Responsable del cálculo:</t>
  </si>
  <si>
    <t xml:space="preserve">Gerente de Promoción y Mercadeo, Gerente de Competitividad y Apoyo a las Regiones, Gerente de Infraestructura </t>
  </si>
  <si>
    <t>Responsable del seguimiento y análisis:</t>
  </si>
  <si>
    <t>Gerente de  Planeación Fontur</t>
  </si>
  <si>
    <t>Observaciones:</t>
  </si>
  <si>
    <t>En el análisis indicar la causa por la cual no ha sido liberado, teniendo en cuenta la política de liberación que se adjunta.</t>
  </si>
  <si>
    <t>Se cumplió con la meta esperada para el periodo.</t>
  </si>
  <si>
    <t>Desviación tolerable: el resultado se desvia de la meta esperada hasta en un 7%.</t>
  </si>
  <si>
    <t>FICHA TECNICA DE INDICADOR DEL PORCENTAJE DE  PROYECTOS LIBERADOS FRENTE A LOS PROYECTOS FINALIZADOS</t>
  </si>
  <si>
    <t>Cumple la meta, se recomienda hacer seguimiento para no sobrepasar el límite.</t>
  </si>
  <si>
    <t>Advertencia: No se cumplió la meta esperada para el periodo.</t>
  </si>
  <si>
    <t>No hay medición</t>
  </si>
  <si>
    <r>
      <t xml:space="preserve">Proceso: </t>
    </r>
    <r>
      <rPr>
        <sz val="10"/>
        <color rgb="FFA21984"/>
        <rFont val="Arial"/>
        <family val="2"/>
      </rPr>
      <t>Gestión de Proyectos</t>
    </r>
  </si>
  <si>
    <t>Información del indicador</t>
  </si>
  <si>
    <t>Período reportado</t>
  </si>
  <si>
    <t>La meta es 0, especifique en el ANALISIS DE DATOS el resultado de la medición con respecto a la meta programada</t>
  </si>
  <si>
    <t>Nombre del indicador:</t>
  </si>
  <si>
    <t>Fórmula</t>
  </si>
  <si>
    <t>Meta</t>
  </si>
  <si>
    <t>Resultado del período reportado</t>
  </si>
  <si>
    <t>Periodicidad</t>
  </si>
  <si>
    <t>Porcentaje de proyectos liberados frente a los proyectos finalizados.</t>
  </si>
  <si>
    <t xml:space="preserve"> El ideal de la medición es que sea</t>
  </si>
  <si>
    <t>mayor que la meta</t>
  </si>
  <si>
    <t xml:space="preserve">         &lt;&lt;&lt;&lt; seleccionar opción según la tendencia del indicador</t>
  </si>
  <si>
    <t>Mes</t>
  </si>
  <si>
    <t>Medición</t>
  </si>
  <si>
    <t>Enero</t>
  </si>
  <si>
    <t>Febrero</t>
  </si>
  <si>
    <t>Marzo</t>
  </si>
  <si>
    <t>Abril</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</si>
  <si>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</si>
  <si>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</si>
  <si>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</si>
  <si>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</si>
  <si>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</si>
  <si>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</si>
  <si>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</si>
  <si>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</si>
  <si>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</si>
  <si>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</si>
  <si>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</si>
  <si>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</si>
  <si>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</si>
  <si>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</si>
  <si>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</si>
  <si>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INFORME DE PROYECTOS CON ACTA DE LIBERACIÓN FRENTE A LOS PROYECTOS FINALIZADOS</t>
  </si>
  <si>
    <t>Año Aprobación  Proyecto</t>
  </si>
  <si>
    <t>Código Proyecto</t>
  </si>
  <si>
    <t>Nombre del Proyecto</t>
  </si>
  <si>
    <t>Entidad Proponente</t>
  </si>
  <si>
    <t>Línea Estratégica</t>
  </si>
  <si>
    <t>Programa</t>
  </si>
  <si>
    <t>Fuente</t>
  </si>
  <si>
    <t>Valor Proyecto</t>
  </si>
  <si>
    <t>Valor Contrato</t>
  </si>
  <si>
    <t>No. Contrato</t>
  </si>
  <si>
    <t>Valor del Contrato</t>
  </si>
  <si>
    <t>Valor Ejecutado del Contrato</t>
  </si>
  <si>
    <t>Saldo a liberar del Contrato</t>
  </si>
  <si>
    <t>Valor Pago</t>
  </si>
  <si>
    <t>Valor a Liberar</t>
  </si>
  <si>
    <t>Total Ejecutado del Proyecto</t>
  </si>
  <si>
    <t>Valor liberar proyecto</t>
  </si>
  <si>
    <t>Valor a liberar
contrato</t>
  </si>
  <si>
    <t>Saldo total a liberar</t>
  </si>
  <si>
    <t>Observaciones</t>
  </si>
  <si>
    <t>FNTP-094-2014</t>
  </si>
  <si>
    <t>IMPLEMENTACIÓN NTS 002-REQUISITOS DE SOSTENIBILIDAD PARA ESTABLECIMIENTOS DE ALOJAMIENTO Y HOSPEDAJE</t>
  </si>
  <si>
    <t>ASOCIACION HOTELERA DE COLOMBIA COTELCO</t>
  </si>
  <si>
    <t>Mejoramiento de la Competitividad Turística</t>
  </si>
  <si>
    <t xml:space="preserve"> 
Programa 3: Calidad turística empresarial</t>
  </si>
  <si>
    <t>Parafiscal</t>
  </si>
  <si>
    <t>FNTP-113-2014</t>
  </si>
  <si>
    <t>PORTALES WEB TRANSACCIONALES PARA AGENCIAS DE VIAJES</t>
  </si>
  <si>
    <t>MCIT - MINISTERIO DE COMERCIO, INDUSTRIA Y TURISMO</t>
  </si>
  <si>
    <t xml:space="preserve"> 
Programa 4: Estudios, innovación y desarrollo tecnológico</t>
  </si>
  <si>
    <t>FNTP-252-2014</t>
  </si>
  <si>
    <t xml:space="preserve"> 
ESTUDIO DE COMPETITIVIDAD EN EL TRANSPORTE AÉREO</t>
  </si>
  <si>
    <t>ASOCIACIÓN DEL TRANSPORTE AÉREO EN COLOMBIA - ATAC</t>
  </si>
  <si>
    <t>Programa 4: Estudios, innovación y desarrollo tecnológico</t>
  </si>
  <si>
    <t>FNTP-189-2017</t>
  </si>
  <si>
    <t>ENCUENTRO GASTRONÓMICO DE NORTE DE SANTANDER "DEGUSTAR" A REALIZARSE LOS DÍAS 17, 18 Y 19 DE NOVIEMBRE</t>
  </si>
  <si>
    <t>ASOCIACIÓN COLOMBIANA DE LA INDUSTRIA GASTRONÓMICA - ACODRES CAPITULO NORTE DE SANTANDER</t>
  </si>
  <si>
    <t>Mejoramiento a la compatitividad turística</t>
  </si>
  <si>
    <t>Programa 2: Formación, capacitación y sensibilización turística.</t>
  </si>
  <si>
    <t>FNTP-49-2015</t>
  </si>
  <si>
    <t>DIPLOMADO-CURSO VIRTUAL ASIA PACÍFICO PARA PRESTADORES DE SERVICIOS TURÍSTICOS DE LOS PAÍSES MIEMBROS PLENOS DE LA ALIANZA DEL PACÍFICO</t>
  </si>
  <si>
    <t>Fiscal - Asistencia</t>
  </si>
  <si>
    <t>FNTP-39-2014</t>
  </si>
  <si>
    <t>BRINDAR APOYO PARA LA VERIFICACIÓN DEL CUMPLIMIENTO DE LOS REQUISITOS DE LAS NTS DE TURISMO DE AVENTURA EN LAS AGENCIAS DE VIAJES</t>
  </si>
  <si>
    <t>Programa 1: Adecuación de la oferta turística/ 
Calidad turística de destinos</t>
  </si>
  <si>
    <t>FNTP-114-2015</t>
  </si>
  <si>
    <t>IV CONGRESO DE AVITURISMO LAS AVES EN EL PARAÍSO DEL PAISAJE CULTURAL CAFETERO-EXPERIENCIAS EN OBSERVACIÓN DE AVES EN AMÉRICA LATINA</t>
  </si>
  <si>
    <t>ASOCIACIÓN HOTELERA DE COLOMBIA - COTELCO CAPITULO CALDAS</t>
  </si>
  <si>
    <t>Mejoramiento de la competitividad turística - 2018</t>
  </si>
  <si>
    <t>FNTP-060-2015</t>
  </si>
  <si>
    <t>APOYO AL BOGOTÁ WINE &amp; FOOD FESTIVAL 2015</t>
  </si>
  <si>
    <t>Fiscal</t>
  </si>
  <si>
    <t>FNTP-032-2016</t>
  </si>
  <si>
    <t>GUÍAS PARA LA IMPLEMENTACIÓN DECUATRO NORMAS TÉCNICAS SECTORIALES DE TURISMO AVENTURA (NTS-AV-014, NTS-AV-015, NTS-GT-011, NTS-GT-013) Y UNA DE TURISMO SOSTENIBLE (NTS-TS006-1).</t>
  </si>
  <si>
    <t>Mejoramiento de la competitividad turística 2018</t>
  </si>
  <si>
    <t>Programa 3: Calidad turística Empresarial</t>
  </si>
  <si>
    <t>FNTP-121-2015</t>
  </si>
  <si>
    <t>MANTENIMIENTO DE LA CERTIFICACIÓN DE PUERTO NARIÑO AMAZONAS</t>
  </si>
  <si>
    <t>Programa 1: Adecuación de la oferta turística</t>
  </si>
  <si>
    <t>FNTP-065-2015</t>
  </si>
  <si>
    <t>15 ENCUENTRO NACIONAL DE TRANSPORTE TURÍSTICO ESCOLAR Y EMPRESARIAL</t>
  </si>
  <si>
    <t>ASOCIACIÓN COLOMBIANA DEL TRANSPORTE TERRESTRE AUTOMOTOR ESPECIAL - ACOLTES</t>
  </si>
  <si>
    <t>FNTP-077-2015</t>
  </si>
  <si>
    <t>PLAN DE SENSIBILIZACIÓN Y CREACIÓN DE CULTURA TURÍSTICA PARA FORMACIÓN DE COMPORTAMIENTOS SUSTENTABLES APLICADO A SAN ANDRÉS Y PROVIDENCIA</t>
  </si>
  <si>
    <t>FNTP-107-2017</t>
  </si>
  <si>
    <t>APOYO AL CONGRESO PANAMERICANO DE ESCUELAS DE HOTELERÍA, GASTRONOMÍA Y TURISMO - CONPEHT 2017</t>
  </si>
  <si>
    <t>FNTP-087-2015</t>
  </si>
  <si>
    <t>PROGRAMA DE ALTA DIRECCIÓN HOTELERA. UNIVERSIDAD DE CORNELL</t>
  </si>
  <si>
    <t>ASOCIACIÓN HOTELERA Y TURISTICA DE COLOMBIA COTELCO</t>
  </si>
  <si>
    <t>FNTP-097-2015</t>
  </si>
  <si>
    <t>VII CONGRESO NACIONAL DE RESTAURANTES</t>
  </si>
  <si>
    <t>ASOCIACIÓN COLOMBIANA DE LA INDUSTRIA GASTRONÓMICA - ACODRÉS</t>
  </si>
  <si>
    <t xml:space="preserve">PFPT-212-2015  </t>
  </si>
  <si>
    <t>XXVII Congreso Nacional De Transporte y Turismo - ADITT Posconflicto, Transporte y Turismo</t>
  </si>
  <si>
    <t>ASOCIACIÓN PARA EL DESARROLLO DEL TRANSPORTE TERRESTRE INTERMUNICIPAL-ADITT</t>
  </si>
  <si>
    <t xml:space="preserve"> 
$255.377.042,00</t>
  </si>
  <si>
    <t>FNTP-065-2016</t>
  </si>
  <si>
    <t>SEMINARIOS DE FORMACIÓN TURÍSTICA - ANATO Y LA OMT 2016</t>
  </si>
  <si>
    <t>ASOCIACIÓN COLOMBIANA DE AGENCIAS DE VIAJES Y TURISMO - ANATO</t>
  </si>
  <si>
    <t>FNTP-082-2016</t>
  </si>
  <si>
    <t>CONGRESO NACIONAL DE TERMALISMO Y TERCER SIMPOSIO DE TERMALISMO Y SPA</t>
  </si>
  <si>
    <t>ASOCIACIÓN HOTELERA DE COLOMBIA - COTELCO CAPÍTULO RISARALDA</t>
  </si>
  <si>
    <t>FNTP-081-2016</t>
  </si>
  <si>
    <t>" V CONGRESO DE AVITURISMO" AVES DE LOS BOSQUES HÚMEDOS</t>
  </si>
  <si>
    <t>ASOCIACION HOTELERA Y TURISTICA DE COLOMBIA - COTELCO CAPITULO CALDAS</t>
  </si>
  <si>
    <t>FNTP-070-2016</t>
  </si>
  <si>
    <t>MISIÓN MÉXICO PARA EMPRESARIOS DEL TRANSPORTE ESPECIALIZADO DE TURISMO</t>
  </si>
  <si>
    <t>FNTP-097-2017</t>
  </si>
  <si>
    <t>CONGRESO NACIONAL HOTELERO 2017: EL MUNDO DIGITAL UN RETO PARA LA HOTELERÍA COLOMBIANA</t>
  </si>
  <si>
    <t>FNTP-103-2017</t>
  </si>
  <si>
    <t>IX CONGRESO NACIONAL DE RESTAURANTES</t>
  </si>
  <si>
    <t>FNTP-175-2017</t>
  </si>
  <si>
    <t>V FORO ACADÉMICO DEL XV CONGRESO GASTRONÓMICO DE POPAYÁN</t>
  </si>
  <si>
    <t>ASOCIACIÓN HOTELERA DE COLOMBIA - COTELCO CAPÍTULO CAUCA</t>
  </si>
  <si>
    <t>FNTP-075-2016</t>
  </si>
  <si>
    <t>FASE 1: IMPLEMENTACIÓN DE LA NORMA TÉCNICA SECTORIAL DE TURISMO SOSTENIBLE NTS TS 002 EN DOCE ESTABLECIMIENTOS DE ALOJAMIENTO Y HOSPEDAJE Y LA NORMA TÉCNICA SECTORIAL DE TURISMO SOSTENIBLE NTS TS 003 EN DOS AGENCIAS DE VIAJES EN PUERTO NARIÑO, AMAZONAS.</t>
  </si>
  <si>
    <t>FNTP-168-2016</t>
  </si>
  <si>
    <t>1 CONGRESO DE JÓVENES LÍDERES EN TURISMO</t>
  </si>
  <si>
    <t>FNTP-115-2016</t>
  </si>
  <si>
    <t>CURSO EDX PARA EL TURISMO EN EL POSACUERDO</t>
  </si>
  <si>
    <t>FNTP-078-2017</t>
  </si>
  <si>
    <t>III CONGRESO NACIONAL DE ESTUDIANTES DE GASTRONOMIA - NUESTROS ORIGENES</t>
  </si>
  <si>
    <t xml:space="preserve">ASOCIACIÓN COLOMBIANA DE LA INDUSTRIA GASTRONÓMICA - ACODRÉS
</t>
  </si>
  <si>
    <t>FNTP-179-2015</t>
  </si>
  <si>
    <t>DETERMINACIÓN DE UN MODELO DE GESTIÓN ESTRATÉGICA DE TURISMO, PAZ Y CONVIVENCIA.</t>
  </si>
  <si>
    <t xml:space="preserve"> 
Programa 1: Adecuación de la oferta turística/Planificación turística</t>
  </si>
  <si>
    <t>Fiscal - Impuesto al Turismo</t>
  </si>
  <si>
    <t>Fiscal-Asistencia</t>
  </si>
  <si>
    <t>FNTP-249-2014</t>
  </si>
  <si>
    <t>FERIA DE CHICAGO NRA 2015</t>
  </si>
  <si>
    <t xml:space="preserve"> ASOCIACIÓN COLOMBIANA DE LA INDUSTRIA GASTRONÓMICA - ACODRÉS</t>
  </si>
  <si>
    <t>FNTP-220-2014</t>
  </si>
  <si>
    <t>APOYO AL 9° CONGRESO NACIONAL DE GUÍAS DE TURISMO EN LA CIUDAD DE CARTAGENA</t>
  </si>
  <si>
    <t>FNTP-254-2014</t>
  </si>
  <si>
    <t>XXVI CONGRESO NACIONAL DE TRANSPORTE Y TURISMO - ADITT "MOVILIDAD; SEGURIDAD Y PAZ"</t>
  </si>
  <si>
    <t>FNTP-088-2017</t>
  </si>
  <si>
    <t>PROGRAMA ALTA DIRECCIÓN HOTELERA - SUIZA 2017</t>
  </si>
  <si>
    <t>FNTP-171-2015</t>
  </si>
  <si>
    <t>II SEMINARIO DE OPORTUNIDADES DE LA INDUSTRIA DE TIEMPO COMPARTIDO</t>
  </si>
  <si>
    <t>ASTIEMPO - ASOCIACIÓN COLOMBIANA DE TIEMPO COMPARTIDO</t>
  </si>
  <si>
    <t>FNTP 136-2017</t>
  </si>
  <si>
    <t>II Congreso de Termalismo</t>
  </si>
  <si>
    <t xml:space="preserve"> 
ASOCIACIÓN HOTELERA DE COLOMBIA - COTELCO CAPÍTULO RISARALDA</t>
  </si>
  <si>
    <t>FNTP-143-2016</t>
  </si>
  <si>
    <t>EXPOGESTIÓN ORIENTE 2016</t>
  </si>
  <si>
    <t>ASOCIACIÓN HOTELERA Y TURÍSTICA DE COLOMBIA - COTELCO CAPITULO SANTANDER</t>
  </si>
  <si>
    <t>FNTP-219-2017</t>
  </si>
  <si>
    <t>IV CONGRESO DE CALIDAD TURÍSTICA</t>
  </si>
  <si>
    <t>ASOCIACIÓN HOTELERA DE COLOMBIA - COTELCO CAPITULO VALLE DEL CAUCA</t>
  </si>
  <si>
    <t>FNTP-066-2016</t>
  </si>
  <si>
    <t>16 ENCUENTRO NACIONAL DE TRANSPORTE TURÍSTICO, ESCOLAR Y EMPRESARIAL</t>
  </si>
  <si>
    <t>FNTP-209-2015</t>
  </si>
  <si>
    <t>PROGRAMA INTEGRAL DE FORMACIÓN Y CAPACITACIÓN PARA LAS POSADAS NATIVAS DE SAN ANDRES, PROVIDENCIA Y SANTA CATALINA</t>
  </si>
  <si>
    <t>FNTP-106-2015</t>
  </si>
  <si>
    <t>GUION PARA EL RECORRIDO URBANO EL CONVENIO DEL BEATO LUIS VARIARA Y EL MUSEO LUIS A CALVO DEL MUNICIPIO DE AGUA DE DIOS</t>
  </si>
  <si>
    <t xml:space="preserve"> 
MCIT - MINISTERIO DE COMERCIO, INDUSTRIA Y TURISMO</t>
  </si>
  <si>
    <t>Programa 1: Adecuación de la oferta turística/ 
Diseño de productos turísticos</t>
  </si>
  <si>
    <t>FNTP-206-2015</t>
  </si>
  <si>
    <t>AGENDA ACADÉMICA: "PRODUCTIVIDAD Y COMPETITIVIDAD EN LA HOTELERÍA"</t>
  </si>
  <si>
    <t>FNTP-215-2015</t>
  </si>
  <si>
    <t>JORNADAS DE INTERCAMBIO, COOPERACIÓN HORIZONTAL Y SENSIBILIZACIÓN DE TURISMO, PAZ Y CONVIVENCIA</t>
  </si>
  <si>
    <t>FNTP-214-2015</t>
  </si>
  <si>
    <t>PROGRAMA DE FORMACIÓN EN BILIGUISMO PARA LA POLICÍA DE TURISMO</t>
  </si>
  <si>
    <t>FNTP-163-2016</t>
  </si>
  <si>
    <t>AGENDA ACADÉMICA "COMO BENEFICIA LA SOSTENIBILIDAD LOS RESULTADOS FINANCIEROS DEL SECTOR HOTELERO"</t>
  </si>
  <si>
    <t>FNTP-002-2016</t>
  </si>
  <si>
    <t>VIII ENCUENTRO ACOLAP "EL FUTURO DE LOS PARQUES DE DIVERSIONES Y DEL ENTRETENIMIENTO EN COLOMBIA: RETOS PARA HACER DE ÉSTA UNA INDUSTRIA QUE GENERA VALOR"</t>
  </si>
  <si>
    <t>ASOCIACIÓN COLOMBIANA DE ATRACCIONES Y PARQUES DE DIVERSIONES - ACOLAP</t>
  </si>
  <si>
    <t>FNTP-015-2016</t>
  </si>
  <si>
    <t>ESTRATEGIA PARA EL DESARROLLO DEL TURISMO CULTURAL EN COLOMBIA</t>
  </si>
  <si>
    <t>FNTP-042-2016</t>
  </si>
  <si>
    <t>ALIMENTARTE FORO GASTRONÓMICO INTERNACIONAL 2016, COLOMBIA: GASTRONOMÍA Y PAZ</t>
  </si>
  <si>
    <t>FNTP-071-2017</t>
  </si>
  <si>
    <t>CURSO LENGUA DE SEÑAS COLOMBIANA L.S.C PARA GUÍAS DE TURISMO (NIVEL INICIAL I, II, III, IV)</t>
  </si>
  <si>
    <t>PFPT-327-2011</t>
  </si>
  <si>
    <t>PRIMER PROGRAMA DE CAPACTACION 2012</t>
  </si>
  <si>
    <t>Mejoramiento de la Competitividad Turistica</t>
  </si>
  <si>
    <t>FNTP-96-2016</t>
  </si>
  <si>
    <t>VIII CONGRESO NACIONAL DE RESTAURANTES</t>
  </si>
  <si>
    <t>FNTP-079-2017</t>
  </si>
  <si>
    <t>XXII CONGRESO NACIONAL DE AGENCIAS DE VIAJES 2017</t>
  </si>
  <si>
    <t>FNTP-105-2015</t>
  </si>
  <si>
    <t xml:space="preserve"> SEMINARIOS DE FORMACIÓN TURÍSTICA-ANATO Y ORGANIZACIÓN MUNDIAL DEL TURISMO</t>
  </si>
  <si>
    <t>FNTP-105-2017</t>
  </si>
  <si>
    <t>17 Encuentro Nacional de Transporte Turístico, Escolar y Empresarial</t>
  </si>
  <si>
    <t xml:space="preserve"> 
ASOCIACIÓN COLOMBIANA DEL TRANSPORTE TERRESTRE AUTOMOTOR ESPECIAL - ACOLTES</t>
  </si>
  <si>
    <t>FNTP-101-2015</t>
  </si>
  <si>
    <t>Congreso Nacional de Hotelería Cotelco</t>
  </si>
  <si>
    <t xml:space="preserve"> 
ASOCIACION HOTELERA DE COLOMBIA COTELCO</t>
  </si>
  <si>
    <t>FNTP-117-2014</t>
  </si>
  <si>
    <t>PREMIO NACIONAL DE TURISMO SOSTENIBLE 2014</t>
  </si>
  <si>
    <t>Programa 3: Calidad turística empresarial</t>
  </si>
  <si>
    <t>FNTP-087-2016</t>
  </si>
  <si>
    <t>APOYO AL XIV CONGRESO GASTRONÓMICO DE POPAYÁN</t>
  </si>
  <si>
    <t>FNTP-025-2016</t>
  </si>
  <si>
    <t>XXI CONGRESO NACIONAL DE AGENCIAS DE VIAJES 2016</t>
  </si>
  <si>
    <t>FNTP-028-2016</t>
  </si>
  <si>
    <t>MANTENIMIENTO DE LA CERTIFICACIÓN DE PLAYA LA AGUADA UBICADA EN EL PNN UTRÍA</t>
  </si>
  <si>
    <t>FNTP-031-2016</t>
  </si>
  <si>
    <t>FASE 1: APOYO A LA IMPLEMENTACIÓN DE LAS NORMAS TÉCNICAS SECTORIALES DE TURISMO DE AVENTURA EN 100 AGENCIAS DE VIAJES QUE OPERAN ACTIVIDADES DE TURISMO DE AVENTURA EN COLOMBIA.</t>
  </si>
  <si>
    <t>FNTP-050-2015</t>
  </si>
  <si>
    <t>IMPLEMENTACIÓN Y CERTIFICACIÓN DE LA NORMA TÉCNICA SECTORIAL NTS TS-003 DE SOSTENIBILIDAD PARA AGENCIAS DE VIAJES DE COLOMBIA</t>
  </si>
  <si>
    <t>FNTP-033-2016</t>
  </si>
  <si>
    <t>DISEÑO DE PRODUCTO TURÍSTICO NAUTICO Y FLUVIAL DEL DEPARTAMENTO DE CÓRDOBA</t>
  </si>
  <si>
    <t>GOBERNACIÓN DE CÓRDOBA</t>
  </si>
  <si>
    <t>FNTP-037-2016</t>
  </si>
  <si>
    <t>SEMINARIO TURISMO ACCESIBLE EN COLOMBIA: HERRAMIENTAS Y BUENAS PRACTICAS EN EL SECTOR HOTELERO</t>
  </si>
  <si>
    <t>FNTP-316-2012</t>
  </si>
  <si>
    <t>CAPACITACIÓN PRESENCIAL EN INGLÉS PARA AGENCIAS DE VIAJES - FASE II</t>
  </si>
  <si>
    <t>412,036,800</t>
  </si>
  <si>
    <t>FNTP-134-2014</t>
  </si>
  <si>
    <t>ESTUDIO DEL IMPACTO DEL IVA Y OTROS TRIBUTOS EN EL SECTOR HOTELERO</t>
  </si>
  <si>
    <t>FNTP-094-2015</t>
  </si>
  <si>
    <t>ALIMENTARTE FORO GASTRONÓMICO INTERNACIONAL 2015 COLOMBIA: LA DESPENSA DEL MUNDO</t>
  </si>
  <si>
    <t>FNTP-040-2013</t>
  </si>
  <si>
    <t>ESTUDIO SOBRE LA OFERTA Y LA DEMANDA DEL SECTOR HOTELERO EN BOGOTÁ</t>
  </si>
  <si>
    <t>FPT</t>
  </si>
  <si>
    <t>SUBTOTAL PROYECTOS Y CONTRATOS AÑOS xxxx CON SALDO PARA LIBERAR</t>
  </si>
  <si>
    <t>enero a junio de 2018</t>
  </si>
  <si>
    <t>mayo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</si>
</sst>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 numFmtId="172" formatCode="&quot;$&quot;\ #,##0"/>
    <numFmt numFmtId="173" formatCode="0.0%"/>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1"/>
      <name val="Futura Std Book"/>
      <family val="2"/>
    </font>
    <font>
      <b/>
      <sz val="11"/>
      <name val="Futura Std Book"/>
      <family val="2"/>
    </font>
    <font>
      <b/>
      <sz val="14"/>
      <color rgb="FFA21984"/>
      <name val="Futura Std Book"/>
      <family val="2"/>
    </font>
    <font>
      <sz val="14"/>
      <name val="Futura Std Book"/>
      <family val="2"/>
    </font>
    <font>
      <b/>
      <sz val="11"/>
      <color rgb="FF000000"/>
      <name val="Futura Std Book"/>
      <family val="2"/>
    </font>
    <font>
      <sz val="10"/>
      <name val="Arial"/>
      <family val="2"/>
    </font>
    <font>
      <sz val="10"/>
      <name val="Calibri Light"/>
      <family val="2"/>
    </font>
    <font>
      <sz val="10"/>
      <name val="Arial"/>
    </font>
    <font>
      <b/>
      <sz val="10"/>
      <color indexed="12"/>
      <name val="Arial"/>
      <family val="2"/>
    </font>
    <font>
      <b/>
      <sz val="10"/>
      <color theme="0"/>
      <name val="Arial"/>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20" fillId="0" borderId="0"/>
    <xf numFmtId="44" fontId="1" fillId="0" borderId="0" applyFont="0" applyFill="0" applyBorder="0" applyAlignment="0" applyProtection="0"/>
    <xf numFmtId="0" fontId="3" fillId="0" borderId="0"/>
    <xf numFmtId="167" fontId="3" fillId="0" borderId="0" applyFont="0" applyFill="0" applyBorder="0" applyAlignment="0" applyProtection="0"/>
    <xf numFmtId="41" fontId="26" fillId="0" borderId="0" applyFont="0" applyFill="0" applyBorder="0" applyAlignment="0" applyProtection="0"/>
    <xf numFmtId="9" fontId="28" fillId="0" borderId="0" applyFont="0" applyFill="0" applyBorder="0" applyAlignment="0" applyProtection="0"/>
  </cellStyleXfs>
  <cellXfs count="215">
    <xf numFmtId="0" fontId="0" fillId="0" borderId="0" xfId="0"/>
    <xf numFmtId="0" fontId="12" fillId="2" borderId="10" xfId="5" applyFont="1" applyFill="1" applyBorder="1" applyAlignment="1">
      <alignment horizontal="left" vertical="center" wrapText="1"/>
    </xf>
    <xf numFmtId="0" fontId="7" fillId="2" borderId="0" xfId="5" applyFont="1" applyFill="1"/>
    <xf numFmtId="0" fontId="7"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13" fillId="2" borderId="5" xfId="5" applyFont="1" applyFill="1" applyBorder="1" applyAlignment="1">
      <alignment horizontal="center" vertical="center" wrapText="1"/>
    </xf>
    <xf numFmtId="0" fontId="3" fillId="2" borderId="0" xfId="5" applyFont="1" applyFill="1" applyAlignment="1">
      <alignment vertical="center"/>
    </xf>
    <xf numFmtId="0" fontId="7"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0" fontId="11" fillId="2" borderId="4" xfId="5" applyFont="1" applyFill="1" applyBorder="1" applyAlignment="1">
      <alignment horizontal="left"/>
    </xf>
    <xf numFmtId="0" fontId="12" fillId="2" borderId="7" xfId="5" applyFont="1" applyFill="1" applyBorder="1" applyAlignment="1">
      <alignment horizontal="left" vertical="top" wrapText="1"/>
    </xf>
    <xf numFmtId="0" fontId="16" fillId="0" borderId="0" xfId="4" applyFont="1"/>
    <xf numFmtId="0" fontId="16" fillId="0" borderId="0" xfId="4" applyFont="1" applyProtection="1">
      <protection hidden="1"/>
    </xf>
    <xf numFmtId="0" fontId="13" fillId="0" borderId="2" xfId="4" applyFont="1" applyBorder="1" applyProtection="1">
      <protection locked="0"/>
    </xf>
    <xf numFmtId="0" fontId="13" fillId="0" borderId="3" xfId="4" applyFont="1" applyBorder="1" applyProtection="1">
      <protection locked="0"/>
    </xf>
    <xf numFmtId="0" fontId="13" fillId="0" borderId="9" xfId="4" applyFont="1" applyBorder="1" applyProtection="1">
      <protection locked="0"/>
    </xf>
    <xf numFmtId="0" fontId="13" fillId="0" borderId="0" xfId="4" applyFont="1" applyProtection="1">
      <protection locked="0"/>
    </xf>
    <xf numFmtId="0" fontId="16" fillId="0" borderId="0" xfId="4" applyFont="1" applyProtection="1">
      <protection locked="0"/>
    </xf>
    <xf numFmtId="0" fontId="13" fillId="2" borderId="0" xfId="4" applyFont="1" applyFill="1"/>
    <xf numFmtId="0" fontId="13" fillId="2" borderId="0" xfId="4" applyFont="1" applyFill="1" applyProtection="1">
      <protection hidden="1"/>
    </xf>
    <xf numFmtId="0" fontId="16" fillId="2" borderId="0" xfId="4" applyFont="1" applyFill="1"/>
    <xf numFmtId="0" fontId="16" fillId="2" borderId="0" xfId="4" applyFont="1" applyFill="1" applyProtection="1">
      <protection hidden="1"/>
    </xf>
    <xf numFmtId="0" fontId="16" fillId="2" borderId="0" xfId="4" applyFont="1" applyFill="1" applyProtection="1">
      <protection locked="0"/>
    </xf>
    <xf numFmtId="0" fontId="18" fillId="2" borderId="0" xfId="4" applyFont="1" applyFill="1" applyProtection="1">
      <protection locked="0"/>
    </xf>
    <xf numFmtId="0" fontId="3" fillId="2" borderId="0" xfId="4" applyFill="1" applyAlignment="1" applyProtection="1">
      <alignment horizontal="center"/>
      <protection locked="0"/>
    </xf>
    <xf numFmtId="166" fontId="3" fillId="2" borderId="0" xfId="7" applyFill="1" applyAlignment="1" applyProtection="1">
      <alignment horizontal="left"/>
      <protection locked="0"/>
    </xf>
    <xf numFmtId="9" fontId="3" fillId="2" borderId="0" xfId="8" applyFill="1" applyAlignment="1" applyProtection="1">
      <alignment horizontal="left"/>
      <protection locked="0"/>
    </xf>
    <xf numFmtId="170" fontId="16" fillId="2" borderId="0" xfId="7" applyNumberFormat="1" applyFont="1" applyFill="1" applyProtection="1">
      <protection hidden="1"/>
    </xf>
    <xf numFmtId="169" fontId="3" fillId="2" borderId="0" xfId="6" applyNumberFormat="1" applyFill="1" applyAlignment="1" applyProtection="1">
      <alignment horizontal="center"/>
      <protection locked="0"/>
    </xf>
    <xf numFmtId="9" fontId="3" fillId="2" borderId="0" xfId="8" applyFill="1" applyAlignment="1">
      <alignment horizontal="left"/>
    </xf>
    <xf numFmtId="168" fontId="17" fillId="2" borderId="0" xfId="6" applyNumberFormat="1" applyFont="1" applyFill="1" applyAlignment="1" applyProtection="1">
      <alignment horizontal="center"/>
      <protection locked="0"/>
    </xf>
    <xf numFmtId="0" fontId="3" fillId="2" borderId="5" xfId="4" applyFill="1" applyBorder="1" applyAlignment="1" applyProtection="1">
      <alignment horizontal="left"/>
      <protection locked="0"/>
    </xf>
    <xf numFmtId="0" fontId="3" fillId="2" borderId="6" xfId="4" applyFill="1" applyBorder="1" applyAlignment="1" applyProtection="1">
      <alignment horizontal="left"/>
      <protection locked="0"/>
    </xf>
    <xf numFmtId="0" fontId="13" fillId="2" borderId="0" xfId="4" applyFont="1" applyFill="1" applyAlignment="1">
      <alignment horizontal="center" vertical="center" wrapText="1"/>
    </xf>
    <xf numFmtId="0" fontId="13" fillId="2" borderId="0" xfId="4" applyFont="1" applyFill="1" applyAlignment="1" applyProtection="1">
      <alignment horizontal="center" vertical="center" wrapText="1"/>
      <protection hidden="1"/>
    </xf>
    <xf numFmtId="0" fontId="12" fillId="0" borderId="4" xfId="4" applyFont="1" applyBorder="1" applyProtection="1">
      <protection locked="0"/>
    </xf>
    <xf numFmtId="0" fontId="12" fillId="2" borderId="7" xfId="4" applyFont="1" applyFill="1" applyBorder="1" applyAlignment="1" applyProtection="1">
      <alignment horizontal="left" vertical="top"/>
      <protection locked="0"/>
    </xf>
    <xf numFmtId="0" fontId="12" fillId="0" borderId="10" xfId="4" applyFont="1" applyBorder="1" applyAlignment="1" applyProtection="1">
      <alignment vertical="center"/>
      <protection locked="0"/>
    </xf>
    <xf numFmtId="0" fontId="3" fillId="2" borderId="0" xfId="6" applyNumberFormat="1" applyFill="1" applyAlignment="1" applyProtection="1">
      <alignment horizontal="center"/>
      <protection locked="0"/>
    </xf>
    <xf numFmtId="0" fontId="3" fillId="2" borderId="1" xfId="4" applyFill="1" applyBorder="1" applyAlignment="1" applyProtection="1">
      <alignment horizontal="left" vertical="justify"/>
      <protection locked="0"/>
    </xf>
    <xf numFmtId="1" fontId="3" fillId="2" borderId="1" xfId="6" applyNumberFormat="1" applyFill="1" applyBorder="1" applyAlignment="1" applyProtection="1">
      <alignment horizontal="center"/>
      <protection locked="0"/>
    </xf>
    <xf numFmtId="1" fontId="17" fillId="2" borderId="1" xfId="6" applyNumberFormat="1" applyFont="1" applyFill="1" applyBorder="1" applyAlignment="1" applyProtection="1">
      <alignment horizontal="center"/>
      <protection locked="0"/>
    </xf>
    <xf numFmtId="168" fontId="17"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ill="1" applyBorder="1" applyAlignment="1" applyProtection="1">
      <alignment horizontal="center" vertical="top" wrapText="1"/>
      <protection locked="0"/>
    </xf>
    <xf numFmtId="0" fontId="14" fillId="7" borderId="13" xfId="4" applyFont="1" applyFill="1" applyBorder="1" applyAlignment="1">
      <alignment vertical="center" wrapText="1"/>
    </xf>
    <xf numFmtId="0" fontId="14" fillId="7" borderId="13" xfId="4" applyFont="1" applyFill="1" applyBorder="1" applyAlignment="1" applyProtection="1">
      <alignment horizontal="center" vertical="center" wrapText="1"/>
      <protection locked="0"/>
    </xf>
    <xf numFmtId="0" fontId="17" fillId="6" borderId="14" xfId="4" applyFont="1" applyFill="1" applyBorder="1" applyAlignment="1" applyProtection="1">
      <alignment horizontal="left" vertical="center" wrapText="1"/>
      <protection locked="0"/>
    </xf>
    <xf numFmtId="0" fontId="14"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Border="1" applyAlignment="1">
      <alignment vertical="center" wrapText="1"/>
    </xf>
    <xf numFmtId="0" fontId="3" fillId="3" borderId="9" xfId="4" applyFill="1" applyBorder="1" applyAlignment="1">
      <alignment vertical="center"/>
    </xf>
    <xf numFmtId="0" fontId="3" fillId="4" borderId="9" xfId="4" applyFill="1" applyBorder="1" applyAlignment="1">
      <alignment vertical="center"/>
    </xf>
    <xf numFmtId="0" fontId="3" fillId="5" borderId="9" xfId="4" applyFill="1" applyBorder="1" applyAlignment="1">
      <alignment vertical="center"/>
    </xf>
    <xf numFmtId="0" fontId="3" fillId="0" borderId="5" xfId="4" applyBorder="1" applyAlignment="1">
      <alignment vertical="center"/>
    </xf>
    <xf numFmtId="0" fontId="16" fillId="2" borderId="2" xfId="4" applyFont="1" applyFill="1" applyBorder="1" applyProtection="1">
      <protection locked="0"/>
    </xf>
    <xf numFmtId="0" fontId="16" fillId="2" borderId="3" xfId="4" applyFont="1" applyFill="1" applyBorder="1" applyProtection="1">
      <protection locked="0"/>
    </xf>
    <xf numFmtId="0" fontId="16" fillId="2" borderId="4" xfId="4" applyFont="1" applyFill="1" applyBorder="1" applyProtection="1">
      <protection locked="0"/>
    </xf>
    <xf numFmtId="0" fontId="16" fillId="2" borderId="9" xfId="4" applyFont="1" applyFill="1" applyBorder="1" applyProtection="1">
      <protection locked="0"/>
    </xf>
    <xf numFmtId="0" fontId="16" fillId="2" borderId="10" xfId="4" applyFont="1" applyFill="1" applyBorder="1" applyProtection="1">
      <protection locked="0"/>
    </xf>
    <xf numFmtId="0" fontId="3" fillId="2" borderId="9" xfId="4" applyFill="1" applyBorder="1" applyAlignment="1" applyProtection="1">
      <alignment horizontal="left" vertical="justify"/>
      <protection locked="0"/>
    </xf>
    <xf numFmtId="9" fontId="3" fillId="2" borderId="10" xfId="8" applyFill="1" applyBorder="1" applyAlignment="1" applyProtection="1">
      <alignment horizontal="left"/>
      <protection locked="0"/>
    </xf>
    <xf numFmtId="0" fontId="3" fillId="2" borderId="9" xfId="4" applyFill="1" applyBorder="1" applyAlignment="1" applyProtection="1">
      <alignment horizontal="center" vertical="justify"/>
      <protection locked="0"/>
    </xf>
    <xf numFmtId="0" fontId="3" fillId="2" borderId="5" xfId="4" applyFill="1" applyBorder="1" applyAlignment="1" applyProtection="1">
      <alignment horizontal="center" vertical="justify"/>
      <protection locked="0"/>
    </xf>
    <xf numFmtId="0" fontId="16" fillId="2" borderId="6" xfId="4" applyFont="1" applyFill="1" applyBorder="1" applyProtection="1">
      <protection locked="0"/>
    </xf>
    <xf numFmtId="0" fontId="16" fillId="2" borderId="7" xfId="4" applyFont="1" applyFill="1" applyBorder="1" applyProtection="1">
      <protection locked="0"/>
    </xf>
    <xf numFmtId="0" fontId="0" fillId="2" borderId="0" xfId="0" applyFill="1"/>
    <xf numFmtId="0" fontId="0" fillId="2" borderId="0" xfId="0" applyFill="1" applyAlignment="1">
      <alignment wrapText="1"/>
    </xf>
    <xf numFmtId="9" fontId="17" fillId="2" borderId="1" xfId="6" applyNumberFormat="1" applyFont="1" applyFill="1" applyBorder="1" applyAlignment="1" applyProtection="1">
      <alignment horizontal="center"/>
      <protection locked="0"/>
    </xf>
    <xf numFmtId="171" fontId="17" fillId="2" borderId="1" xfId="6" applyNumberFormat="1" applyFont="1" applyFill="1" applyBorder="1" applyAlignment="1" applyProtection="1">
      <alignment horizontal="center"/>
      <protection locked="0"/>
    </xf>
    <xf numFmtId="9" fontId="3" fillId="2" borderId="1" xfId="5" applyNumberFormat="1" applyFont="1" applyFill="1" applyBorder="1" applyAlignment="1">
      <alignment horizontal="left" vertical="center" wrapText="1"/>
    </xf>
    <xf numFmtId="0" fontId="21" fillId="2" borderId="0" xfId="12" applyFont="1" applyFill="1" applyAlignment="1">
      <alignment vertical="center"/>
    </xf>
    <xf numFmtId="3" fontId="23" fillId="6" borderId="1" xfId="13" applyNumberFormat="1" applyFont="1" applyFill="1" applyBorder="1" applyAlignment="1">
      <alignment horizontal="center" vertical="center" wrapText="1"/>
    </xf>
    <xf numFmtId="171" fontId="23" fillId="6" borderId="1" xfId="13" applyNumberFormat="1" applyFont="1" applyFill="1" applyBorder="1" applyAlignment="1">
      <alignment horizontal="center" vertical="center" wrapText="1"/>
    </xf>
    <xf numFmtId="3" fontId="23" fillId="6" borderId="1" xfId="13" applyNumberFormat="1" applyFont="1" applyFill="1" applyBorder="1" applyAlignment="1">
      <alignment horizontal="center" vertical="center"/>
    </xf>
    <xf numFmtId="0" fontId="24" fillId="2" borderId="0" xfId="12" applyFont="1" applyFill="1" applyAlignment="1">
      <alignment horizontal="center" vertical="center"/>
    </xf>
    <xf numFmtId="3" fontId="22" fillId="2" borderId="1" xfId="13" applyNumberFormat="1" applyFont="1" applyFill="1" applyBorder="1" applyAlignment="1">
      <alignment horizontal="center" vertical="center" wrapText="1"/>
    </xf>
    <xf numFmtId="3" fontId="22" fillId="2" borderId="1" xfId="13" applyNumberFormat="1" applyFont="1" applyFill="1" applyBorder="1" applyAlignment="1">
      <alignment horizontal="right" vertical="center" wrapText="1"/>
    </xf>
    <xf numFmtId="171" fontId="22" fillId="2" borderId="1" xfId="13"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1" xfId="4" applyFont="1" applyFill="1" applyBorder="1" applyAlignment="1">
      <alignment horizontal="center" vertical="center" wrapText="1"/>
    </xf>
    <xf numFmtId="0" fontId="22" fillId="2" borderId="1" xfId="12" applyFont="1" applyFill="1" applyBorder="1" applyAlignment="1">
      <alignment horizontal="center" vertical="center" wrapText="1"/>
    </xf>
    <xf numFmtId="3" fontId="25" fillId="2" borderId="1" xfId="3" applyNumberFormat="1" applyFont="1" applyFill="1" applyBorder="1" applyAlignment="1">
      <alignment horizontal="right" vertical="center" wrapText="1"/>
    </xf>
    <xf numFmtId="164" fontId="21" fillId="2" borderId="0" xfId="12" applyNumberFormat="1" applyFont="1" applyFill="1" applyAlignment="1">
      <alignment horizontal="center" vertical="center"/>
    </xf>
    <xf numFmtId="0" fontId="21" fillId="2" borderId="0" xfId="12" applyFont="1" applyFill="1" applyAlignment="1">
      <alignment horizontal="center" vertical="center"/>
    </xf>
    <xf numFmtId="164" fontId="21" fillId="2" borderId="0" xfId="12" applyNumberFormat="1" applyFont="1" applyFill="1" applyAlignment="1">
      <alignment vertical="center"/>
    </xf>
    <xf numFmtId="3" fontId="25" fillId="2" borderId="1" xfId="3" applyNumberFormat="1" applyFont="1" applyFill="1" applyBorder="1" applyAlignment="1">
      <alignment vertical="center" wrapText="1"/>
    </xf>
    <xf numFmtId="0" fontId="0" fillId="0" borderId="0" xfId="0" applyAlignment="1">
      <alignment horizontal="right" wrapText="1"/>
    </xf>
    <xf numFmtId="3" fontId="23" fillId="6" borderId="0" xfId="13" applyNumberFormat="1" applyFont="1" applyFill="1" applyAlignment="1">
      <alignment horizontal="center" vertical="center" wrapText="1"/>
    </xf>
    <xf numFmtId="0" fontId="27" fillId="2" borderId="23" xfId="0" applyFont="1" applyFill="1" applyBorder="1" applyAlignment="1">
      <alignment horizontal="center" vertical="center"/>
    </xf>
    <xf numFmtId="49" fontId="27" fillId="2" borderId="23" xfId="0" applyNumberFormat="1" applyFont="1" applyFill="1" applyBorder="1" applyAlignment="1">
      <alignment horizontal="center" vertical="center" wrapText="1"/>
    </xf>
    <xf numFmtId="0" fontId="27" fillId="2" borderId="21" xfId="0" applyFont="1" applyFill="1" applyBorder="1" applyAlignment="1">
      <alignment horizontal="center" vertical="center"/>
    </xf>
    <xf numFmtId="49" fontId="27" fillId="2" borderId="21" xfId="0" applyNumberFormat="1" applyFont="1" applyFill="1" applyBorder="1" applyAlignment="1">
      <alignment horizontal="center" vertical="center" wrapText="1"/>
    </xf>
    <xf numFmtId="3" fontId="23" fillId="6" borderId="20" xfId="13" applyNumberFormat="1" applyFont="1" applyFill="1" applyBorder="1" applyAlignment="1">
      <alignment horizontal="center" vertical="center" wrapText="1"/>
    </xf>
    <xf numFmtId="0" fontId="23" fillId="6" borderId="23" xfId="12" applyFont="1" applyFill="1" applyBorder="1" applyAlignment="1">
      <alignment horizontal="center" vertical="center" wrapText="1"/>
    </xf>
    <xf numFmtId="3" fontId="23" fillId="6" borderId="23" xfId="13" applyNumberFormat="1" applyFont="1" applyFill="1" applyBorder="1" applyAlignment="1">
      <alignment horizontal="center" vertical="center" wrapText="1"/>
    </xf>
    <xf numFmtId="0" fontId="21" fillId="2" borderId="23" xfId="12" applyFont="1" applyFill="1" applyBorder="1" applyAlignment="1">
      <alignment horizontal="center" vertical="center" wrapText="1"/>
    </xf>
    <xf numFmtId="49" fontId="0" fillId="0" borderId="23" xfId="0" applyNumberFormat="1" applyBorder="1" applyAlignment="1">
      <alignment wrapText="1"/>
    </xf>
    <xf numFmtId="41" fontId="0" fillId="0" borderId="23" xfId="14" applyFont="1" applyBorder="1" applyAlignment="1">
      <alignment horizontal="right" wrapText="1"/>
    </xf>
    <xf numFmtId="0" fontId="21" fillId="2" borderId="23" xfId="0" applyFont="1" applyFill="1" applyBorder="1" applyAlignment="1">
      <alignment horizontal="center" vertical="center" wrapText="1"/>
    </xf>
    <xf numFmtId="3" fontId="27" fillId="0" borderId="23" xfId="0" applyNumberFormat="1" applyFont="1" applyBorder="1" applyAlignment="1">
      <alignment horizontal="right" vertical="center" wrapText="1"/>
    </xf>
    <xf numFmtId="49" fontId="27" fillId="0" borderId="23" xfId="0" applyNumberFormat="1" applyFont="1" applyBorder="1" applyAlignment="1">
      <alignment horizontal="center" vertical="center" wrapText="1"/>
    </xf>
    <xf numFmtId="3" fontId="27" fillId="2" borderId="23" xfId="0" applyNumberFormat="1" applyFont="1" applyFill="1" applyBorder="1" applyAlignment="1">
      <alignment horizontal="right" vertical="center" wrapText="1"/>
    </xf>
    <xf numFmtId="49" fontId="3" fillId="0" borderId="23" xfId="0" applyNumberFormat="1" applyFont="1" applyBorder="1" applyAlignment="1">
      <alignment wrapText="1"/>
    </xf>
    <xf numFmtId="0" fontId="21" fillId="2" borderId="21" xfId="12" applyFont="1" applyFill="1" applyBorder="1" applyAlignment="1">
      <alignment horizontal="center" vertical="center" wrapText="1"/>
    </xf>
    <xf numFmtId="41" fontId="0" fillId="0" borderId="21" xfId="14" applyFont="1" applyBorder="1" applyAlignment="1">
      <alignment horizontal="right" wrapText="1"/>
    </xf>
    <xf numFmtId="49" fontId="3" fillId="0" borderId="21" xfId="0" applyNumberFormat="1" applyFont="1" applyBorder="1" applyAlignment="1">
      <alignment wrapText="1"/>
    </xf>
    <xf numFmtId="0" fontId="27" fillId="0" borderId="23" xfId="0" applyFont="1" applyBorder="1" applyAlignment="1">
      <alignment horizontal="center" vertical="center"/>
    </xf>
    <xf numFmtId="3" fontId="27" fillId="2" borderId="23" xfId="13" applyNumberFormat="1" applyFont="1" applyFill="1" applyBorder="1" applyAlignment="1">
      <alignment horizontal="right" vertical="center" wrapText="1"/>
    </xf>
    <xf numFmtId="3" fontId="27" fillId="0" borderId="23" xfId="13" applyNumberFormat="1" applyFont="1" applyBorder="1" applyAlignment="1">
      <alignment horizontal="right" vertical="center" wrapText="1"/>
    </xf>
    <xf numFmtId="49" fontId="27" fillId="2" borderId="21" xfId="0" applyNumberFormat="1" applyFont="1" applyFill="1" applyBorder="1" applyAlignment="1">
      <alignment vertical="center" wrapText="1"/>
    </xf>
    <xf numFmtId="49" fontId="27" fillId="2" borderId="23" xfId="0" applyNumberFormat="1" applyFont="1" applyFill="1" applyBorder="1" applyAlignment="1">
      <alignment vertical="center" wrapText="1"/>
    </xf>
    <xf numFmtId="3" fontId="27" fillId="2" borderId="21" xfId="0" applyNumberFormat="1" applyFont="1" applyFill="1" applyBorder="1" applyAlignment="1">
      <alignment horizontal="right" vertical="center" wrapText="1"/>
    </xf>
    <xf numFmtId="172" fontId="27" fillId="2" borderId="21" xfId="0" applyNumberFormat="1" applyFont="1" applyFill="1" applyBorder="1" applyAlignment="1">
      <alignment horizontal="right" vertical="center" wrapText="1"/>
    </xf>
    <xf numFmtId="49" fontId="27" fillId="2" borderId="21" xfId="0" applyNumberFormat="1" applyFont="1" applyFill="1" applyBorder="1" applyAlignment="1">
      <alignment horizontal="left" vertical="center" wrapText="1"/>
    </xf>
    <xf numFmtId="49" fontId="0" fillId="0" borderId="23" xfId="0" applyNumberFormat="1" applyBorder="1" applyAlignment="1">
      <alignment horizontal="left" wrapText="1"/>
    </xf>
    <xf numFmtId="49" fontId="27" fillId="2" borderId="23" xfId="0" applyNumberFormat="1" applyFont="1" applyFill="1" applyBorder="1" applyAlignment="1">
      <alignment horizontal="left" vertical="center" wrapText="1"/>
    </xf>
    <xf numFmtId="49" fontId="3" fillId="0" borderId="21" xfId="0" applyNumberFormat="1" applyFont="1" applyBorder="1" applyAlignment="1">
      <alignment horizontal="left" wrapText="1"/>
    </xf>
    <xf numFmtId="49" fontId="27" fillId="0" borderId="23" xfId="0" applyNumberFormat="1" applyFont="1" applyBorder="1" applyAlignment="1">
      <alignment horizontal="left" vertical="center" wrapText="1"/>
    </xf>
    <xf numFmtId="49" fontId="27" fillId="9" borderId="21" xfId="0" applyNumberFormat="1" applyFont="1" applyFill="1" applyBorder="1" applyAlignment="1">
      <alignment horizontal="center" vertical="center" wrapText="1"/>
    </xf>
    <xf numFmtId="49" fontId="0" fillId="9" borderId="23" xfId="0" applyNumberFormat="1" applyFill="1" applyBorder="1" applyAlignment="1">
      <alignment horizontal="center" wrapText="1"/>
    </xf>
    <xf numFmtId="49" fontId="27" fillId="9" borderId="23" xfId="0" applyNumberFormat="1" applyFont="1" applyFill="1" applyBorder="1" applyAlignment="1">
      <alignment horizontal="center" vertical="center" wrapText="1"/>
    </xf>
    <xf numFmtId="49" fontId="3" fillId="9" borderId="21" xfId="0" applyNumberFormat="1" applyFont="1" applyFill="1" applyBorder="1" applyAlignment="1">
      <alignment horizontal="center" wrapText="1"/>
    </xf>
    <xf numFmtId="168" fontId="29" fillId="2" borderId="1" xfId="6" applyNumberFormat="1" applyFont="1" applyFill="1" applyBorder="1" applyAlignment="1" applyProtection="1">
      <alignment vertical="center"/>
      <protection locked="0"/>
    </xf>
    <xf numFmtId="1" fontId="29" fillId="2" borderId="1" xfId="6" applyNumberFormat="1" applyFont="1" applyFill="1" applyBorder="1" applyAlignment="1" applyProtection="1">
      <alignment horizontal="center"/>
      <protection locked="0"/>
    </xf>
    <xf numFmtId="0" fontId="10" fillId="2" borderId="3" xfId="5" applyFont="1" applyFill="1" applyBorder="1" applyAlignment="1">
      <alignment horizontal="center" vertical="center" wrapText="1"/>
    </xf>
    <xf numFmtId="0" fontId="10" fillId="2" borderId="3" xfId="5" applyFont="1" applyFill="1" applyBorder="1" applyAlignment="1">
      <alignment horizontal="center" vertical="center"/>
    </xf>
    <xf numFmtId="0" fontId="10" fillId="2" borderId="0" xfId="5" applyFont="1" applyFill="1" applyAlignment="1">
      <alignment horizontal="center" vertical="center"/>
    </xf>
    <xf numFmtId="0" fontId="10"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7" xfId="0" applyFont="1" applyFill="1" applyBorder="1" applyAlignment="1">
      <alignment horizontal="justify" vertical="center" wrapText="1"/>
    </xf>
    <xf numFmtId="0" fontId="14"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wrapText="1"/>
    </xf>
    <xf numFmtId="0" fontId="14"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3" fillId="0" borderId="0" xfId="4" applyFont="1" applyAlignment="1" applyProtection="1">
      <alignment horizontal="center"/>
      <protection locked="0"/>
    </xf>
    <xf numFmtId="0" fontId="14" fillId="7" borderId="12" xfId="4" applyFont="1" applyFill="1" applyBorder="1" applyAlignment="1">
      <alignment horizontal="left" vertical="center" wrapText="1"/>
    </xf>
    <xf numFmtId="0" fontId="14" fillId="7" borderId="13" xfId="4" applyFont="1" applyFill="1" applyBorder="1" applyAlignment="1">
      <alignment horizontal="left" vertical="center" wrapText="1"/>
    </xf>
    <xf numFmtId="0" fontId="14" fillId="7" borderId="13" xfId="4" applyFont="1" applyFill="1" applyBorder="1" applyAlignment="1" applyProtection="1">
      <alignment horizontal="center" vertical="center"/>
      <protection locked="0"/>
    </xf>
    <xf numFmtId="0" fontId="8" fillId="0" borderId="3" xfId="4" applyFont="1" applyBorder="1" applyAlignment="1" applyProtection="1">
      <alignment horizontal="center" vertical="center" wrapText="1"/>
      <protection locked="0"/>
    </xf>
    <xf numFmtId="0" fontId="8" fillId="0" borderId="3" xfId="4" applyFont="1" applyBorder="1" applyAlignment="1" applyProtection="1">
      <alignment horizontal="center" vertical="center"/>
      <protection locked="0"/>
    </xf>
    <xf numFmtId="0" fontId="8" fillId="0" borderId="0" xfId="4" applyFont="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14" fillId="7" borderId="15" xfId="4" applyFont="1" applyFill="1" applyBorder="1" applyAlignment="1">
      <alignment horizontal="left" vertical="center" wrapText="1"/>
    </xf>
    <xf numFmtId="0" fontId="14" fillId="7" borderId="16" xfId="4" applyFont="1" applyFill="1" applyBorder="1" applyAlignment="1">
      <alignment horizontal="left" vertical="center" wrapText="1"/>
    </xf>
    <xf numFmtId="0" fontId="14" fillId="7" borderId="16" xfId="4" applyFont="1" applyFill="1" applyBorder="1" applyAlignment="1" applyProtection="1">
      <alignment horizontal="center" vertical="center"/>
      <protection locked="0"/>
    </xf>
    <xf numFmtId="0" fontId="3" fillId="2" borderId="1" xfId="4" applyFill="1" applyBorder="1" applyAlignment="1" applyProtection="1">
      <alignment horizontal="center" vertical="center" wrapText="1"/>
      <protection locked="0"/>
    </xf>
    <xf numFmtId="9" fontId="3" fillId="2" borderId="1" xfId="4" applyNumberFormat="1" applyFill="1" applyBorder="1" applyAlignment="1" applyProtection="1">
      <alignment horizontal="center" vertical="center" wrapText="1"/>
      <protection locked="0"/>
    </xf>
    <xf numFmtId="0" fontId="3" fillId="0" borderId="0" xfId="4" applyAlignment="1">
      <alignment vertical="center" wrapText="1"/>
    </xf>
    <xf numFmtId="0" fontId="3" fillId="0" borderId="10" xfId="4" applyBorder="1" applyAlignment="1">
      <alignment vertical="center" wrapText="1"/>
    </xf>
    <xf numFmtId="0" fontId="3" fillId="0" borderId="6" xfId="4" applyBorder="1" applyAlignment="1">
      <alignment vertical="center" wrapText="1"/>
    </xf>
    <xf numFmtId="0" fontId="3" fillId="0" borderId="7" xfId="4" applyBorder="1" applyAlignment="1">
      <alignment vertical="center" wrapText="1"/>
    </xf>
    <xf numFmtId="0" fontId="16" fillId="2" borderId="9" xfId="4" applyFont="1" applyFill="1" applyBorder="1" applyAlignment="1" applyProtection="1">
      <alignment horizontal="right"/>
      <protection locked="0"/>
    </xf>
    <xf numFmtId="0" fontId="16" fillId="2" borderId="0" xfId="4" applyFont="1" applyFill="1" applyAlignment="1" applyProtection="1">
      <alignment horizontal="right"/>
      <protection locked="0"/>
    </xf>
    <xf numFmtId="0" fontId="9" fillId="7" borderId="18" xfId="4" applyFont="1" applyFill="1" applyBorder="1" applyAlignment="1" applyProtection="1">
      <alignment horizontal="center"/>
      <protection locked="0"/>
    </xf>
    <xf numFmtId="0" fontId="9" fillId="7" borderId="19" xfId="4" applyFont="1" applyFill="1" applyBorder="1" applyAlignment="1" applyProtection="1">
      <alignment horizontal="center"/>
      <protection locked="0"/>
    </xf>
    <xf numFmtId="0" fontId="9" fillId="7" borderId="20" xfId="4" applyFont="1" applyFill="1" applyBorder="1" applyAlignment="1" applyProtection="1">
      <alignment horizontal="center"/>
      <protection locked="0"/>
    </xf>
    <xf numFmtId="0" fontId="19" fillId="2" borderId="2" xfId="4" applyFont="1" applyFill="1" applyBorder="1" applyAlignment="1" applyProtection="1">
      <alignment vertical="top" wrapText="1"/>
      <protection locked="0"/>
    </xf>
    <xf numFmtId="0" fontId="19" fillId="2" borderId="3" xfId="4" applyFont="1" applyFill="1" applyBorder="1" applyAlignment="1" applyProtection="1">
      <alignment vertical="top" wrapText="1"/>
      <protection locked="0"/>
    </xf>
    <xf numFmtId="0" fontId="19" fillId="2" borderId="4" xfId="4" applyFont="1" applyFill="1" applyBorder="1" applyAlignment="1" applyProtection="1">
      <alignment vertical="top" wrapText="1"/>
      <protection locked="0"/>
    </xf>
    <xf numFmtId="0" fontId="17" fillId="2" borderId="9" xfId="4" applyFont="1" applyFill="1" applyBorder="1" applyAlignment="1">
      <alignment vertical="top" wrapText="1"/>
    </xf>
    <xf numFmtId="0" fontId="17" fillId="2" borderId="0" xfId="4" applyFont="1" applyFill="1" applyAlignment="1">
      <alignment vertical="top" wrapText="1"/>
    </xf>
    <xf numFmtId="0" fontId="17" fillId="2" borderId="10" xfId="4" applyFont="1" applyFill="1" applyBorder="1" applyAlignment="1">
      <alignment vertical="top" wrapText="1"/>
    </xf>
    <xf numFmtId="173" fontId="30" fillId="10" borderId="1" xfId="15" applyNumberFormat="1" applyFont="1" applyFill="1" applyBorder="1" applyAlignment="1" applyProtection="1">
      <alignment horizontal="center" vertical="center" wrapText="1"/>
      <protection locked="0"/>
    </xf>
    <xf numFmtId="0" fontId="3" fillId="2" borderId="9" xfId="4" applyFill="1" applyBorder="1" applyAlignment="1" applyProtection="1">
      <alignment horizontal="center" vertical="justify"/>
      <protection locked="0"/>
    </xf>
    <xf numFmtId="0" fontId="3" fillId="2" borderId="0" xfId="4" applyFill="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49" fontId="27" fillId="2" borderId="21" xfId="0" applyNumberFormat="1" applyFont="1" applyFill="1" applyBorder="1" applyAlignment="1">
      <alignment horizontal="center" vertical="center" wrapText="1"/>
    </xf>
    <xf numFmtId="49" fontId="27" fillId="2" borderId="22" xfId="0" applyNumberFormat="1" applyFont="1" applyFill="1" applyBorder="1" applyAlignment="1">
      <alignment horizontal="center" vertical="center" wrapText="1"/>
    </xf>
    <xf numFmtId="3" fontId="27" fillId="2" borderId="21" xfId="0" applyNumberFormat="1" applyFont="1" applyFill="1" applyBorder="1" applyAlignment="1">
      <alignment horizontal="right" vertical="center" wrapText="1"/>
    </xf>
    <xf numFmtId="3" fontId="27" fillId="2" borderId="22" xfId="0" applyNumberFormat="1" applyFont="1" applyFill="1" applyBorder="1" applyAlignment="1">
      <alignment horizontal="right" vertical="center" wrapText="1"/>
    </xf>
    <xf numFmtId="0" fontId="27" fillId="2" borderId="21"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2" xfId="0" applyFont="1" applyFill="1" applyBorder="1" applyAlignment="1">
      <alignment horizontal="center" vertical="center"/>
    </xf>
    <xf numFmtId="49" fontId="27" fillId="9" borderId="21" xfId="0" applyNumberFormat="1" applyFont="1" applyFill="1" applyBorder="1" applyAlignment="1">
      <alignment horizontal="center" vertical="center" wrapText="1"/>
    </xf>
    <xf numFmtId="49" fontId="27" fillId="9" borderId="24" xfId="0" applyNumberFormat="1" applyFont="1" applyFill="1" applyBorder="1" applyAlignment="1">
      <alignment horizontal="center" vertical="center" wrapText="1"/>
    </xf>
    <xf numFmtId="49" fontId="27" fillId="2" borderId="21" xfId="0" applyNumberFormat="1" applyFont="1" applyFill="1" applyBorder="1" applyAlignment="1">
      <alignment horizontal="left" vertical="center" wrapText="1"/>
    </xf>
    <xf numFmtId="49" fontId="27" fillId="2" borderId="24" xfId="0" applyNumberFormat="1" applyFont="1" applyFill="1" applyBorder="1" applyAlignment="1">
      <alignment horizontal="left" vertical="center" wrapText="1"/>
    </xf>
    <xf numFmtId="49" fontId="27" fillId="2" borderId="24" xfId="0" applyNumberFormat="1" applyFont="1" applyFill="1" applyBorder="1" applyAlignment="1">
      <alignment horizontal="center" vertical="center" wrapText="1"/>
    </xf>
    <xf numFmtId="3" fontId="27" fillId="2" borderId="24" xfId="0" applyNumberFormat="1" applyFont="1" applyFill="1" applyBorder="1" applyAlignment="1">
      <alignment horizontal="right" vertical="center" wrapText="1"/>
    </xf>
    <xf numFmtId="49" fontId="27" fillId="0" borderId="21" xfId="0" applyNumberFormat="1" applyFont="1" applyBorder="1" applyAlignment="1">
      <alignment horizontal="center" vertical="center" wrapText="1"/>
    </xf>
    <xf numFmtId="49" fontId="27" fillId="0" borderId="24" xfId="0" applyNumberFormat="1" applyFont="1" applyBorder="1" applyAlignment="1">
      <alignment horizontal="center" vertical="center" wrapText="1"/>
    </xf>
    <xf numFmtId="49" fontId="27" fillId="8" borderId="24" xfId="0" applyNumberFormat="1" applyFont="1" applyFill="1" applyBorder="1" applyAlignment="1">
      <alignment horizontal="center" vertical="center" wrapText="1"/>
    </xf>
    <xf numFmtId="3" fontId="27" fillId="0" borderId="21" xfId="0" applyNumberFormat="1" applyFont="1" applyBorder="1" applyAlignment="1">
      <alignment horizontal="right" vertical="center" wrapText="1"/>
    </xf>
    <xf numFmtId="3" fontId="27" fillId="0" borderId="24" xfId="0" applyNumberFormat="1" applyFont="1" applyBorder="1" applyAlignment="1">
      <alignment horizontal="right" vertical="center" wrapText="1"/>
    </xf>
    <xf numFmtId="3" fontId="27" fillId="8" borderId="24" xfId="0" applyNumberFormat="1" applyFont="1" applyFill="1" applyBorder="1" applyAlignment="1">
      <alignment horizontal="right" vertical="center" wrapText="1"/>
    </xf>
    <xf numFmtId="49" fontId="27" fillId="9" borderId="22" xfId="0" applyNumberFormat="1" applyFont="1" applyFill="1" applyBorder="1" applyAlignment="1">
      <alignment horizontal="center" vertical="center" wrapText="1"/>
    </xf>
    <xf numFmtId="49" fontId="27" fillId="2" borderId="22" xfId="0" applyNumberFormat="1" applyFont="1" applyFill="1" applyBorder="1" applyAlignment="1">
      <alignment horizontal="left" vertical="center" wrapText="1"/>
    </xf>
    <xf numFmtId="0" fontId="27" fillId="0" borderId="21" xfId="0" applyFont="1" applyBorder="1" applyAlignment="1">
      <alignment horizontal="center" vertical="center"/>
    </xf>
    <xf numFmtId="0" fontId="27" fillId="0" borderId="24" xfId="0" applyFont="1" applyBorder="1" applyAlignment="1">
      <alignment horizontal="center" vertical="center"/>
    </xf>
    <xf numFmtId="0" fontId="27" fillId="8" borderId="24" xfId="0" applyFont="1" applyFill="1" applyBorder="1" applyAlignment="1">
      <alignment horizontal="center" vertical="center"/>
    </xf>
    <xf numFmtId="49" fontId="27" fillId="0" borderId="21" xfId="0" applyNumberFormat="1" applyFont="1" applyBorder="1" applyAlignment="1">
      <alignment horizontal="left" vertical="center" wrapText="1"/>
    </xf>
    <xf numFmtId="49" fontId="27" fillId="0" borderId="24" xfId="0" applyNumberFormat="1" applyFont="1" applyBorder="1" applyAlignment="1">
      <alignment horizontal="left" vertical="center" wrapText="1"/>
    </xf>
    <xf numFmtId="49" fontId="27" fillId="8" borderId="24" xfId="0" applyNumberFormat="1" applyFont="1" applyFill="1" applyBorder="1" applyAlignment="1">
      <alignment horizontal="left" vertical="center" wrapText="1"/>
    </xf>
    <xf numFmtId="49" fontId="27" fillId="2" borderId="23" xfId="0" applyNumberFormat="1" applyFont="1" applyFill="1" applyBorder="1" applyAlignment="1">
      <alignment horizontal="left" vertical="top" wrapText="1"/>
    </xf>
    <xf numFmtId="172" fontId="27" fillId="2" borderId="23" xfId="0" applyNumberFormat="1" applyFont="1" applyFill="1" applyBorder="1" applyAlignment="1">
      <alignment horizontal="right" vertical="top" wrapText="1"/>
    </xf>
    <xf numFmtId="0" fontId="23" fillId="6" borderId="1" xfId="12"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27" fillId="2" borderId="23" xfId="0" applyFont="1" applyFill="1" applyBorder="1" applyAlignment="1">
      <alignment horizontal="center" vertical="top"/>
    </xf>
    <xf numFmtId="49" fontId="27" fillId="9" borderId="23" xfId="0" applyNumberFormat="1" applyFont="1" applyFill="1" applyBorder="1" applyAlignment="1">
      <alignment horizontal="center" vertical="top" wrapText="1"/>
    </xf>
    <xf numFmtId="4" fontId="27" fillId="2" borderId="21" xfId="0" applyNumberFormat="1" applyFont="1" applyFill="1" applyBorder="1" applyAlignment="1">
      <alignment horizontal="right" vertical="center" wrapText="1"/>
    </xf>
    <xf numFmtId="4" fontId="27" fillId="2" borderId="22" xfId="0" applyNumberFormat="1" applyFont="1" applyFill="1" applyBorder="1" applyAlignment="1">
      <alignment horizontal="right" vertical="center" wrapText="1"/>
    </xf>
  </cellXfs>
  <cellStyles count="16">
    <cellStyle name="Euro" xfId="2"/>
    <cellStyle name="Millares [0]" xfId="14" builtinId="6"/>
    <cellStyle name="Millares 10 2 2" xfId="13"/>
    <cellStyle name="Millares 2" xfId="1"/>
    <cellStyle name="Millares 3" xfId="7"/>
    <cellStyle name="Millares_Prueba formato indicadores con mensaje automático" xfId="6"/>
    <cellStyle name="Moneda 2" xfId="3"/>
    <cellStyle name="Moneda 4" xfId="11"/>
    <cellStyle name="Normal" xfId="0" builtinId="0"/>
    <cellStyle name="Normal 11 2" xfId="12"/>
    <cellStyle name="Normal 2" xfId="4"/>
    <cellStyle name="Normal 2 10" xfId="9"/>
    <cellStyle name="Normal 2 10 2" xfId="10"/>
    <cellStyle name="Normal 3" xfId="5"/>
    <cellStyle name="Porcentaje" xfId="15" builtinId="5"/>
    <cellStyle name="Porcentual 2" xfId="8"/>
  </cellStyles>
  <dxfs count="1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92D050"/>
          <bgColor rgb="FF00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9530699484171747E-2"/>
          <c:y val="0.23329687955672207"/>
          <c:w val="0.95625000000000004"/>
          <c:h val="0.57446808510638259"/>
        </c:manualLayout>
      </c:layout>
      <c:barChart>
        <c:barDir val="col"/>
        <c:grouping val="clustered"/>
        <c:varyColors val="0"/>
        <c:ser>
          <c:idx val="0"/>
          <c:order val="0"/>
          <c:tx>
            <c:strRef>
              <c:f>'Ficha medición indicador'!$C$22</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trendline>
            <c:trendlineType val="linear"/>
            <c:dispRSqr val="0"/>
            <c:dispEq val="0"/>
          </c:trendline>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_ * #,##0.0_ ;_ * \-#,##0.0_ ;_ * &quot;-&quot;??_ ;_ @_ ">
                  <c:v>69.696969696969703</c:v>
                </c:pt>
              </c:numCache>
            </c:numRef>
          </c:val>
          <c:extLst xmlns:c16r2="http://schemas.microsoft.com/office/drawing/2015/06/chart">
            <c:ext xmlns:c16="http://schemas.microsoft.com/office/drawing/2014/chart" uri="{C3380CC4-5D6E-409C-BE32-E72D297353CC}">
              <c16:uniqueId val="{00000000-2DEF-4B1B-AF63-A7E521EB0F2E}"/>
            </c:ext>
          </c:extLst>
        </c:ser>
        <c:ser>
          <c:idx val="1"/>
          <c:order val="1"/>
          <c:tx>
            <c:strRef>
              <c:f>'Ficha medición indicador'!$D$22</c:f>
              <c:strCache>
                <c:ptCount val="1"/>
                <c:pt idx="0">
                  <c:v>Meta</c:v>
                </c:pt>
              </c:strCache>
            </c:strRef>
          </c:tx>
          <c:invertIfNegative val="0"/>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c:v>70</c:v>
                </c:pt>
              </c:numCache>
            </c:numRef>
          </c:val>
          <c:extLst xmlns:c16r2="http://schemas.microsoft.com/office/drawing/2015/06/chart">
            <c:ext xmlns:c16="http://schemas.microsoft.com/office/drawing/2014/chart" uri="{C3380CC4-5D6E-409C-BE32-E72D297353CC}">
              <c16:uniqueId val="{00000001-2DEF-4B1B-AF63-A7E521EB0F2E}"/>
            </c:ext>
          </c:extLst>
        </c:ser>
        <c:dLbls>
          <c:showLegendKey val="0"/>
          <c:showVal val="0"/>
          <c:showCatName val="0"/>
          <c:showSerName val="0"/>
          <c:showPercent val="0"/>
          <c:showBubbleSize val="0"/>
        </c:dLbls>
        <c:gapWidth val="150"/>
        <c:axId val="1236199632"/>
        <c:axId val="1236193104"/>
      </c:barChart>
      <c:catAx>
        <c:axId val="123619963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236193104"/>
        <c:crosses val="autoZero"/>
        <c:auto val="1"/>
        <c:lblAlgn val="ctr"/>
        <c:lblOffset val="100"/>
        <c:noMultiLvlLbl val="0"/>
      </c:catAx>
      <c:valAx>
        <c:axId val="1236193104"/>
        <c:scaling>
          <c:orientation val="minMax"/>
          <c:max val="100"/>
        </c:scaling>
        <c:delete val="0"/>
        <c:axPos val="l"/>
        <c:numFmt formatCode="#,##0" sourceLinked="0"/>
        <c:majorTickMark val="out"/>
        <c:minorTickMark val="none"/>
        <c:tickLblPos val="nextTo"/>
        <c:txPr>
          <a:bodyPr rot="0" vert="horz"/>
          <a:lstStyle/>
          <a:p>
            <a:pPr>
              <a:defRPr lang="es-ES"/>
            </a:pPr>
            <a:endParaRPr lang="es-CO"/>
          </a:p>
        </c:txPr>
        <c:crossAx val="1236199632"/>
        <c:crosses val="autoZero"/>
        <c:crossBetween val="between"/>
      </c:valAx>
    </c:plotArea>
    <c:legend>
      <c:legendPos val="b"/>
      <c:layout>
        <c:manualLayout>
          <c:xMode val="edge"/>
          <c:yMode val="edge"/>
          <c:x val="0.35952229826238341"/>
          <c:y val="0.93009131343612406"/>
          <c:w val="0.21170504092162284"/>
          <c:h val="6.9908865558471853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122767</xdr:colOff>
      <xdr:row>47</xdr:row>
      <xdr:rowOff>251883</xdr:rowOff>
    </xdr:from>
    <xdr:to>
      <xdr:col>9</xdr:col>
      <xdr:colOff>1799167</xdr:colOff>
      <xdr:row>55</xdr:row>
      <xdr:rowOff>285749</xdr:rowOff>
    </xdr:to>
    <xdr:graphicFrame macro="">
      <xdr:nvGraphicFramePr>
        <xdr:cNvPr id="2" name="Chart 2">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363063</xdr:colOff>
      <xdr:row>5</xdr:row>
      <xdr:rowOff>100960</xdr:rowOff>
    </xdr:to>
    <xdr:pic>
      <xdr:nvPicPr>
        <xdr:cNvPr id="3" name="Imagen 2" descr="http://fontur.com.co/aym_image/aym_logo/aym_logo_fontur.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1</xdr:row>
      <xdr:rowOff>76200</xdr:rowOff>
    </xdr:from>
    <xdr:to>
      <xdr:col>2</xdr:col>
      <xdr:colOff>476250</xdr:colOff>
      <xdr:row>3</xdr:row>
      <xdr:rowOff>252412</xdr:rowOff>
    </xdr:to>
    <xdr:pic>
      <xdr:nvPicPr>
        <xdr:cNvPr id="2" name="Imagen 1" descr="http://fontur.com.co/aym_image/aym_logo/aym_logo_fontur.png">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606" y="242888"/>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view="pageBreakPreview" zoomScale="60" zoomScaleNormal="82"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30" t="s">
        <v>0</v>
      </c>
      <c r="D2" s="131"/>
      <c r="E2" s="12"/>
    </row>
    <row r="3" spans="2:5" s="4" customFormat="1" ht="23.25" customHeight="1" x14ac:dyDescent="0.2">
      <c r="B3" s="5"/>
      <c r="C3" s="132"/>
      <c r="D3" s="132"/>
      <c r="E3" s="1"/>
    </row>
    <row r="4" spans="2:5" ht="23.25" customHeight="1" x14ac:dyDescent="0.2">
      <c r="B4" s="6"/>
      <c r="C4" s="133"/>
      <c r="D4" s="133"/>
      <c r="E4" s="13"/>
    </row>
    <row r="5" spans="2:5" s="7" customFormat="1" ht="70.5" customHeight="1" x14ac:dyDescent="0.2">
      <c r="B5" s="135" t="s">
        <v>1</v>
      </c>
      <c r="C5" s="136"/>
      <c r="D5" s="137" t="s">
        <v>2</v>
      </c>
      <c r="E5" s="138"/>
    </row>
    <row r="6" spans="2:5" s="8" customFormat="1" ht="24" customHeight="1" x14ac:dyDescent="0.2">
      <c r="B6" s="9" t="s">
        <v>3</v>
      </c>
      <c r="C6" s="139" t="s">
        <v>4</v>
      </c>
      <c r="D6" s="140"/>
      <c r="E6" s="140"/>
    </row>
    <row r="7" spans="2:5" s="8" customFormat="1" ht="37.5" customHeight="1" x14ac:dyDescent="0.2">
      <c r="B7" s="9" t="s">
        <v>5</v>
      </c>
      <c r="C7" s="141" t="s">
        <v>6</v>
      </c>
      <c r="D7" s="141"/>
      <c r="E7" s="141"/>
    </row>
    <row r="8" spans="2:5" s="8" customFormat="1" ht="49.5" customHeight="1" x14ac:dyDescent="0.2">
      <c r="B8" s="9" t="s">
        <v>7</v>
      </c>
      <c r="C8" s="10" t="s">
        <v>8</v>
      </c>
      <c r="D8" s="9" t="s">
        <v>9</v>
      </c>
      <c r="E8" s="10" t="s">
        <v>10</v>
      </c>
    </row>
    <row r="9" spans="2:5" s="8" customFormat="1" x14ac:dyDescent="0.2">
      <c r="B9" s="9" t="s">
        <v>11</v>
      </c>
      <c r="C9" s="11" t="s">
        <v>12</v>
      </c>
      <c r="D9" s="9" t="s">
        <v>13</v>
      </c>
      <c r="E9" s="10" t="s">
        <v>14</v>
      </c>
    </row>
    <row r="10" spans="2:5" s="8" customFormat="1" ht="23.25" customHeight="1" x14ac:dyDescent="0.2">
      <c r="B10" s="9" t="s">
        <v>15</v>
      </c>
      <c r="C10" s="10" t="s">
        <v>16</v>
      </c>
      <c r="D10" s="9" t="s">
        <v>17</v>
      </c>
      <c r="E10" s="10" t="s">
        <v>18</v>
      </c>
    </row>
    <row r="11" spans="2:5" s="8" customFormat="1" ht="25.5" x14ac:dyDescent="0.2">
      <c r="B11" s="9" t="s">
        <v>19</v>
      </c>
      <c r="C11" s="74">
        <v>0.7</v>
      </c>
      <c r="D11" s="9" t="s">
        <v>20</v>
      </c>
      <c r="E11" s="10" t="s">
        <v>21</v>
      </c>
    </row>
    <row r="12" spans="2:5" s="8" customFormat="1" ht="38.25" x14ac:dyDescent="0.2">
      <c r="B12" s="9" t="s">
        <v>22</v>
      </c>
      <c r="C12" s="10" t="s">
        <v>23</v>
      </c>
      <c r="D12" s="9" t="s">
        <v>24</v>
      </c>
      <c r="E12" s="10" t="s">
        <v>25</v>
      </c>
    </row>
    <row r="13" spans="2:5" s="8" customFormat="1" ht="21" customHeight="1" x14ac:dyDescent="0.2">
      <c r="B13" s="142" t="s">
        <v>26</v>
      </c>
      <c r="C13" s="142"/>
      <c r="D13" s="142"/>
      <c r="E13" s="142"/>
    </row>
    <row r="14" spans="2:5" s="8" customFormat="1" ht="21" customHeight="1" x14ac:dyDescent="0.2">
      <c r="B14" s="9" t="s">
        <v>27</v>
      </c>
      <c r="C14" s="139" t="s">
        <v>28</v>
      </c>
      <c r="D14" s="139"/>
      <c r="E14" s="139"/>
    </row>
    <row r="15" spans="2:5" s="8" customFormat="1" ht="25.5" x14ac:dyDescent="0.2">
      <c r="B15" s="9" t="s">
        <v>29</v>
      </c>
      <c r="C15" s="139" t="s">
        <v>30</v>
      </c>
      <c r="D15" s="139"/>
      <c r="E15" s="139"/>
    </row>
    <row r="16" spans="2:5" s="8" customFormat="1" ht="27" customHeight="1" x14ac:dyDescent="0.2">
      <c r="B16" s="9" t="s">
        <v>31</v>
      </c>
      <c r="C16" s="134" t="s">
        <v>32</v>
      </c>
      <c r="D16" s="134"/>
      <c r="E16" s="134"/>
    </row>
    <row r="17" spans="6:22" x14ac:dyDescent="0.2">
      <c r="F17" s="8"/>
      <c r="G17" s="8"/>
      <c r="H17" s="8"/>
      <c r="I17" s="8"/>
      <c r="J17" s="8"/>
      <c r="K17" s="8"/>
      <c r="L17" s="8"/>
      <c r="M17" s="8"/>
      <c r="N17" s="8"/>
      <c r="O17" s="8"/>
      <c r="P17" s="8"/>
      <c r="Q17" s="8"/>
      <c r="R17" s="8"/>
      <c r="S17" s="8"/>
      <c r="T17" s="8"/>
      <c r="U17" s="8"/>
      <c r="V17" s="8"/>
    </row>
    <row r="18" spans="6:22" x14ac:dyDescent="0.2">
      <c r="F18" s="8"/>
      <c r="G18" s="8"/>
      <c r="H18" s="8"/>
      <c r="I18" s="8"/>
      <c r="J18" s="8"/>
      <c r="K18" s="8"/>
      <c r="L18" s="8"/>
      <c r="M18" s="8"/>
      <c r="N18" s="8"/>
      <c r="O18" s="8"/>
      <c r="P18" s="8"/>
      <c r="Q18" s="8"/>
      <c r="R18" s="8"/>
      <c r="S18" s="8"/>
      <c r="T18" s="8"/>
      <c r="U18" s="8"/>
      <c r="V18" s="8"/>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I-MGP-14&amp;C&amp;"Futura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view="pageBreakPreview" topLeftCell="A22" zoomScale="90" zoomScaleNormal="80" zoomScaleSheetLayoutView="90" zoomScalePageLayoutView="75" workbookViewId="0">
      <selection activeCell="D47" sqref="D47"/>
    </sheetView>
  </sheetViews>
  <sheetFormatPr baseColWidth="10" defaultColWidth="11.42578125" defaultRowHeight="12.75" x14ac:dyDescent="0.2"/>
  <cols>
    <col min="1" max="1" width="2.7109375" style="14" customWidth="1"/>
    <col min="2" max="2" width="30.85546875" style="14" customWidth="1"/>
    <col min="3" max="3" width="20.7109375" style="14" customWidth="1"/>
    <col min="4" max="4" width="24.42578125" style="14" customWidth="1"/>
    <col min="5" max="5" width="20.7109375" style="14" hidden="1" customWidth="1"/>
    <col min="6" max="6" width="20.7109375" style="14" customWidth="1"/>
    <col min="7" max="7" width="34" style="14" customWidth="1"/>
    <col min="8" max="8" width="31.28515625" style="14" customWidth="1"/>
    <col min="9" max="9" width="31" style="14" customWidth="1"/>
    <col min="10" max="10" width="35.28515625" style="14" customWidth="1"/>
    <col min="11" max="11" width="11.42578125" style="15"/>
    <col min="12" max="12" width="30.85546875" style="15" hidden="1" customWidth="1"/>
    <col min="13" max="13" width="0" style="14" hidden="1" customWidth="1"/>
    <col min="14" max="16384" width="11.42578125" style="14"/>
  </cols>
  <sheetData>
    <row r="2" spans="2:13" x14ac:dyDescent="0.2">
      <c r="B2" s="143"/>
      <c r="C2" s="143"/>
      <c r="D2" s="143"/>
      <c r="E2" s="143"/>
      <c r="F2" s="143"/>
      <c r="G2" s="143"/>
      <c r="H2" s="143"/>
      <c r="I2" s="143"/>
      <c r="J2" s="143"/>
      <c r="L2" s="14" t="s">
        <v>33</v>
      </c>
      <c r="M2" s="15"/>
    </row>
    <row r="3" spans="2:13" x14ac:dyDescent="0.2">
      <c r="B3" s="144"/>
      <c r="C3" s="144"/>
      <c r="D3" s="144"/>
      <c r="E3" s="144"/>
      <c r="F3" s="144"/>
      <c r="G3" s="144"/>
      <c r="H3" s="144"/>
      <c r="I3" s="144"/>
      <c r="J3" s="144"/>
      <c r="L3" s="15" t="s">
        <v>34</v>
      </c>
      <c r="M3" s="15"/>
    </row>
    <row r="4" spans="2:13" ht="23.25" customHeight="1" x14ac:dyDescent="0.2">
      <c r="B4" s="16"/>
      <c r="C4" s="17"/>
      <c r="D4" s="148" t="s">
        <v>35</v>
      </c>
      <c r="E4" s="149"/>
      <c r="F4" s="149"/>
      <c r="G4" s="149"/>
      <c r="H4" s="149"/>
      <c r="I4" s="149"/>
      <c r="J4" s="38"/>
      <c r="L4" s="15" t="s">
        <v>36</v>
      </c>
      <c r="M4" s="15"/>
    </row>
    <row r="5" spans="2:13" ht="23.25" customHeight="1" x14ac:dyDescent="0.2">
      <c r="B5" s="18"/>
      <c r="C5" s="19"/>
      <c r="D5" s="150"/>
      <c r="E5" s="150"/>
      <c r="F5" s="150"/>
      <c r="G5" s="150"/>
      <c r="H5" s="150"/>
      <c r="I5" s="150"/>
      <c r="J5" s="40"/>
      <c r="L5" s="15" t="s">
        <v>37</v>
      </c>
      <c r="M5" s="15"/>
    </row>
    <row r="6" spans="2:13" s="23" customFormat="1" ht="23.25" customHeight="1" x14ac:dyDescent="0.2">
      <c r="B6" s="34"/>
      <c r="C6" s="35"/>
      <c r="D6" s="151"/>
      <c r="E6" s="151"/>
      <c r="F6" s="151"/>
      <c r="G6" s="151"/>
      <c r="H6" s="151"/>
      <c r="I6" s="151"/>
      <c r="J6" s="39"/>
      <c r="K6" s="24"/>
      <c r="L6" s="24" t="s">
        <v>38</v>
      </c>
    </row>
    <row r="7" spans="2:13" s="36" customFormat="1" ht="20.25" customHeight="1" x14ac:dyDescent="0.2">
      <c r="B7" s="145" t="s">
        <v>39</v>
      </c>
      <c r="C7" s="146"/>
      <c r="D7" s="146"/>
      <c r="E7" s="49"/>
      <c r="F7" s="147" t="s">
        <v>40</v>
      </c>
      <c r="G7" s="147"/>
      <c r="H7" s="147"/>
      <c r="I7" s="50" t="s">
        <v>41</v>
      </c>
      <c r="J7" s="51" t="s">
        <v>272</v>
      </c>
      <c r="K7" s="37"/>
      <c r="L7" s="22" t="s">
        <v>42</v>
      </c>
    </row>
    <row r="8" spans="2:13" s="21" customFormat="1" ht="28.5" customHeight="1" x14ac:dyDescent="0.2">
      <c r="B8" s="152" t="s">
        <v>43</v>
      </c>
      <c r="C8" s="153"/>
      <c r="D8" s="153"/>
      <c r="E8" s="52"/>
      <c r="F8" s="154" t="s">
        <v>44</v>
      </c>
      <c r="G8" s="154"/>
      <c r="H8" s="52" t="s">
        <v>45</v>
      </c>
      <c r="I8" s="52" t="s">
        <v>46</v>
      </c>
      <c r="J8" s="53" t="s">
        <v>47</v>
      </c>
      <c r="K8" s="22"/>
      <c r="L8" s="22"/>
    </row>
    <row r="9" spans="2:13" s="21" customFormat="1" ht="20.100000000000001" customHeight="1" x14ac:dyDescent="0.2">
      <c r="B9" s="155" t="s">
        <v>48</v>
      </c>
      <c r="C9" s="155"/>
      <c r="D9" s="155"/>
      <c r="E9" s="47"/>
      <c r="F9" s="155" t="str">
        <f>+'Ficha tecnica de indicador'!C8</f>
        <v>(Número de Proyectos liberados / Número de Proyectos finalizados)*100</v>
      </c>
      <c r="G9" s="155"/>
      <c r="H9" s="156">
        <v>0.7</v>
      </c>
      <c r="I9" s="172">
        <f>46/66</f>
        <v>0.69696969696969702</v>
      </c>
      <c r="J9" s="155" t="s">
        <v>16</v>
      </c>
      <c r="K9" s="22"/>
      <c r="L9" s="22"/>
    </row>
    <row r="10" spans="2:13" s="23" customFormat="1" ht="36.75" customHeight="1" x14ac:dyDescent="0.2">
      <c r="B10" s="155"/>
      <c r="C10" s="155"/>
      <c r="D10" s="155"/>
      <c r="E10" s="48"/>
      <c r="F10" s="155"/>
      <c r="G10" s="155"/>
      <c r="H10" s="156"/>
      <c r="I10" s="172"/>
      <c r="J10" s="155"/>
      <c r="K10" s="24"/>
      <c r="L10" s="24"/>
      <c r="M10" s="24"/>
    </row>
    <row r="11" spans="2:13" s="23" customFormat="1" x14ac:dyDescent="0.2">
      <c r="B11" s="59"/>
      <c r="C11" s="60"/>
      <c r="D11" s="60"/>
      <c r="E11" s="60"/>
      <c r="F11" s="60"/>
      <c r="G11" s="60"/>
      <c r="H11" s="60"/>
      <c r="I11" s="60"/>
      <c r="J11" s="61"/>
      <c r="K11" s="24"/>
      <c r="M11" s="24"/>
    </row>
    <row r="12" spans="2:13" s="23" customFormat="1" hidden="1" x14ac:dyDescent="0.2">
      <c r="B12" s="62"/>
      <c r="C12" s="25"/>
      <c r="D12" s="25"/>
      <c r="E12" s="25"/>
      <c r="F12" s="25"/>
      <c r="G12" s="25"/>
      <c r="H12" s="25"/>
      <c r="I12" s="25"/>
      <c r="J12" s="63"/>
      <c r="K12" s="24"/>
      <c r="M12" s="24"/>
    </row>
    <row r="13" spans="2:13" s="23" customFormat="1" ht="23.25" hidden="1" customHeight="1" x14ac:dyDescent="0.2">
      <c r="B13" s="62"/>
      <c r="C13" s="25"/>
      <c r="D13" s="25"/>
      <c r="E13" s="25"/>
      <c r="F13" s="25"/>
      <c r="G13" s="25"/>
      <c r="H13" s="25"/>
      <c r="I13" s="25"/>
      <c r="J13" s="63"/>
      <c r="K13" s="24"/>
      <c r="M13" s="24"/>
    </row>
    <row r="14" spans="2:13" s="23" customFormat="1" ht="23.25" hidden="1" customHeight="1" x14ac:dyDescent="0.2">
      <c r="B14" s="62"/>
      <c r="C14" s="25"/>
      <c r="D14" s="25"/>
      <c r="E14" s="25"/>
      <c r="F14" s="25"/>
      <c r="G14" s="25"/>
      <c r="H14" s="25"/>
      <c r="I14" s="25"/>
      <c r="J14" s="63"/>
      <c r="K14" s="24"/>
      <c r="M14" s="24"/>
    </row>
    <row r="15" spans="2:13" s="23" customFormat="1" ht="23.25" hidden="1" customHeight="1" x14ac:dyDescent="0.2">
      <c r="B15" s="62"/>
      <c r="C15" s="25"/>
      <c r="D15" s="25"/>
      <c r="E15" s="25"/>
      <c r="F15" s="25"/>
      <c r="G15" s="25"/>
      <c r="H15" s="25"/>
      <c r="I15" s="25"/>
      <c r="J15" s="63"/>
      <c r="K15" s="24"/>
      <c r="M15" s="24"/>
    </row>
    <row r="16" spans="2:13" s="23" customFormat="1" hidden="1" x14ac:dyDescent="0.2">
      <c r="B16" s="62"/>
      <c r="C16" s="25"/>
      <c r="D16" s="25"/>
      <c r="E16" s="25"/>
      <c r="F16" s="25"/>
      <c r="G16" s="25"/>
      <c r="H16" s="25"/>
      <c r="I16" s="25"/>
      <c r="J16" s="63"/>
      <c r="K16" s="24"/>
      <c r="M16" s="24"/>
    </row>
    <row r="17" spans="2:13" s="23" customFormat="1" hidden="1" x14ac:dyDescent="0.2">
      <c r="B17" s="62"/>
      <c r="C17" s="25"/>
      <c r="D17" s="25"/>
      <c r="E17" s="25"/>
      <c r="F17" s="25"/>
      <c r="G17" s="25"/>
      <c r="H17" s="25"/>
      <c r="I17" s="25"/>
      <c r="J17" s="63"/>
      <c r="K17" s="24"/>
      <c r="M17" s="24"/>
    </row>
    <row r="18" spans="2:13" s="23" customFormat="1" hidden="1" x14ac:dyDescent="0.2">
      <c r="B18" s="62"/>
      <c r="C18" s="25"/>
      <c r="D18" s="25"/>
      <c r="E18" s="25"/>
      <c r="F18" s="25"/>
      <c r="G18" s="25"/>
      <c r="H18" s="25"/>
      <c r="I18" s="25"/>
      <c r="J18" s="63"/>
      <c r="K18" s="24"/>
      <c r="M18" s="24"/>
    </row>
    <row r="19" spans="2:13" s="23" customFormat="1" hidden="1" x14ac:dyDescent="0.2">
      <c r="B19" s="62"/>
      <c r="C19" s="25"/>
      <c r="D19" s="25"/>
      <c r="E19" s="25"/>
      <c r="F19" s="25"/>
      <c r="G19" s="25"/>
      <c r="H19" s="25"/>
      <c r="I19" s="25"/>
      <c r="J19" s="63"/>
      <c r="K19" s="24"/>
      <c r="L19" s="24"/>
    </row>
    <row r="20" spans="2:13" s="23" customFormat="1" x14ac:dyDescent="0.2">
      <c r="B20" s="161" t="s">
        <v>49</v>
      </c>
      <c r="C20" s="162"/>
      <c r="D20" s="25" t="s">
        <v>50</v>
      </c>
      <c r="E20" s="25"/>
      <c r="F20" s="26" t="s">
        <v>51</v>
      </c>
      <c r="G20" s="25"/>
      <c r="H20" s="25"/>
      <c r="I20" s="25"/>
      <c r="J20" s="63"/>
      <c r="K20" s="24"/>
      <c r="L20" s="24"/>
    </row>
    <row r="21" spans="2:13" s="23" customFormat="1" x14ac:dyDescent="0.2">
      <c r="B21" s="62"/>
      <c r="C21" s="25"/>
      <c r="D21" s="25"/>
      <c r="E21" s="25"/>
      <c r="F21" s="25"/>
      <c r="G21" s="25"/>
      <c r="H21" s="25"/>
      <c r="I21" s="25"/>
      <c r="J21" s="63"/>
      <c r="K21" s="24"/>
      <c r="L21" s="24"/>
    </row>
    <row r="22" spans="2:13" s="23" customFormat="1" x14ac:dyDescent="0.2">
      <c r="B22" s="46" t="s">
        <v>52</v>
      </c>
      <c r="C22" s="46" t="s">
        <v>53</v>
      </c>
      <c r="D22" s="46" t="s">
        <v>45</v>
      </c>
      <c r="E22" s="27"/>
      <c r="F22" s="27"/>
      <c r="G22" s="27"/>
      <c r="H22" s="25"/>
      <c r="I22" s="25"/>
      <c r="J22" s="63"/>
      <c r="K22" s="24"/>
      <c r="L22" s="24"/>
    </row>
    <row r="23" spans="2:13" s="23" customFormat="1" x14ac:dyDescent="0.2">
      <c r="B23" s="42" t="s">
        <v>54</v>
      </c>
      <c r="C23" s="43"/>
      <c r="D23" s="44"/>
      <c r="E23" s="41" t="e">
        <f>+C23/D23</f>
        <v>#DIV/0!</v>
      </c>
      <c r="F23" s="32"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28"/>
      <c r="H23" s="28"/>
      <c r="I23" s="29"/>
      <c r="J23" s="65"/>
      <c r="K23" s="24"/>
      <c r="L23" s="30" t="e">
        <f>+C23/D23</f>
        <v>#DIV/0!</v>
      </c>
    </row>
    <row r="24" spans="2:13" s="23" customFormat="1" x14ac:dyDescent="0.2">
      <c r="B24" s="42" t="s">
        <v>55</v>
      </c>
      <c r="C24" s="44"/>
      <c r="D24" s="44"/>
      <c r="E24" s="31" t="e">
        <f>+C24/D24</f>
        <v>#DIV/0!</v>
      </c>
      <c r="F24" s="32"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29"/>
      <c r="H24" s="29"/>
      <c r="I24" s="29"/>
      <c r="J24" s="65"/>
      <c r="K24" s="24"/>
      <c r="L24" s="30" t="e">
        <f t="shared" ref="L24:L34" si="1">+C24/D24</f>
        <v>#DIV/0!</v>
      </c>
    </row>
    <row r="25" spans="2:13" s="23" customFormat="1" x14ac:dyDescent="0.2">
      <c r="B25" s="42" t="s">
        <v>56</v>
      </c>
      <c r="C25" s="44"/>
      <c r="D25" s="44"/>
      <c r="E25" s="31" t="e">
        <f t="shared" ref="E25:E34" si="2">+C25/D25</f>
        <v>#DIV/0!</v>
      </c>
      <c r="F25" s="32" t="str">
        <f t="shared" si="0"/>
        <v>La meta es 0, especifique en el ANALISIS DE DATOS el resultado de la medición con respecto a la meta programada</v>
      </c>
      <c r="G25" s="29"/>
      <c r="H25" s="29"/>
      <c r="I25" s="29"/>
      <c r="J25" s="65"/>
      <c r="K25" s="24"/>
      <c r="L25" s="30" t="e">
        <f t="shared" si="1"/>
        <v>#DIV/0!</v>
      </c>
    </row>
    <row r="26" spans="2:13" s="23" customFormat="1" x14ac:dyDescent="0.2">
      <c r="B26" s="42" t="s">
        <v>57</v>
      </c>
      <c r="C26" s="44"/>
      <c r="D26" s="44"/>
      <c r="E26" s="31" t="e">
        <f>+#REF!/D26</f>
        <v>#REF!</v>
      </c>
      <c r="F26" s="32" t="str">
        <f t="shared" si="0"/>
        <v>La meta es 0, especifique en el ANALISIS DE DATOS el resultado de la medición con respecto a la meta programada</v>
      </c>
      <c r="G26" s="29"/>
      <c r="H26" s="29"/>
      <c r="I26" s="29"/>
      <c r="J26" s="65"/>
      <c r="K26" s="24"/>
      <c r="L26" s="30" t="e">
        <f>+#REF!/D26</f>
        <v>#REF!</v>
      </c>
    </row>
    <row r="27" spans="2:13" s="23" customFormat="1" x14ac:dyDescent="0.2">
      <c r="B27" s="42" t="s">
        <v>273</v>
      </c>
      <c r="C27" s="128">
        <f>46/66*100</f>
        <v>69.696969696969703</v>
      </c>
      <c r="D27" s="129">
        <v>70</v>
      </c>
      <c r="E27" s="31">
        <f t="shared" ref="E27" si="3">+C27/D27</f>
        <v>0.99567099567099571</v>
      </c>
      <c r="F27" s="32" t="str">
        <f t="shared" ref="F27" si="4">+IF(D27=0,$L$7,IF(E27=0,$L$6,IF($D$20="mayor que la meta",(IF(E27&lt;1,$L$5,(IF(AND(E27&gt;=1,E27&lt;1.03),$L$4,(IF(AND(E27&gt;=1.03,E27&lt;1.07),$L$3,$L$2)))))),IF($D$20="menor que la meta",(IF(E27&lt;=0.93,$L$2,(IF(AND(E27&gt;0.93,E27&lt;=0.97),$L$3,(IF(AND(E27&gt;0.97,E27&lt;=1),$L$4,$L$5))))))))))</f>
        <v>Advertencia: No se cumplió la meta esperada para el periodo.</v>
      </c>
      <c r="G27" s="29"/>
      <c r="H27" s="29"/>
      <c r="I27" s="29"/>
      <c r="J27" s="65"/>
      <c r="K27" s="24"/>
      <c r="L27" s="30">
        <f t="shared" ref="L27" si="5">+C27/D27</f>
        <v>0.99567099567099571</v>
      </c>
    </row>
    <row r="28" spans="2:13" s="23" customFormat="1" x14ac:dyDescent="0.2">
      <c r="B28" s="42" t="s">
        <v>58</v>
      </c>
      <c r="C28" s="45"/>
      <c r="D28" s="44"/>
      <c r="E28" s="31" t="e">
        <f t="shared" si="2"/>
        <v>#DIV/0!</v>
      </c>
      <c r="F28" s="32" t="str">
        <f t="shared" si="0"/>
        <v>La meta es 0, especifique en el ANALISIS DE DATOS el resultado de la medición con respecto a la meta programada</v>
      </c>
      <c r="G28" s="29"/>
      <c r="H28" s="29"/>
      <c r="I28" s="29"/>
      <c r="J28" s="65"/>
      <c r="K28" s="24"/>
      <c r="L28" s="30" t="e">
        <f t="shared" si="1"/>
        <v>#DIV/0!</v>
      </c>
    </row>
    <row r="29" spans="2:13" s="23" customFormat="1" x14ac:dyDescent="0.2">
      <c r="B29" s="42" t="s">
        <v>59</v>
      </c>
      <c r="C29" s="73"/>
      <c r="D29" s="72"/>
      <c r="E29" s="31" t="e">
        <f t="shared" si="2"/>
        <v>#DIV/0!</v>
      </c>
      <c r="F29" s="32" t="str">
        <f t="shared" si="0"/>
        <v>La meta es 0, especifique en el ANALISIS DE DATOS el resultado de la medición con respecto a la meta programada</v>
      </c>
      <c r="G29" s="29"/>
      <c r="H29" s="29"/>
      <c r="I29" s="29"/>
      <c r="J29" s="65"/>
      <c r="K29" s="24"/>
      <c r="L29" s="30" t="e">
        <f t="shared" si="1"/>
        <v>#DIV/0!</v>
      </c>
    </row>
    <row r="30" spans="2:13" s="23" customFormat="1" x14ac:dyDescent="0.2">
      <c r="B30" s="42" t="s">
        <v>60</v>
      </c>
      <c r="C30" s="73"/>
      <c r="D30" s="72"/>
      <c r="E30" s="31" t="e">
        <f t="shared" si="2"/>
        <v>#DIV/0!</v>
      </c>
      <c r="F30" s="32" t="str">
        <f t="shared" si="0"/>
        <v>La meta es 0, especifique en el ANALISIS DE DATOS el resultado de la medición con respecto a la meta programada</v>
      </c>
      <c r="G30" s="29"/>
      <c r="H30" s="29"/>
      <c r="I30" s="29"/>
      <c r="J30" s="65"/>
      <c r="K30" s="24"/>
      <c r="L30" s="30" t="e">
        <f t="shared" si="1"/>
        <v>#DIV/0!</v>
      </c>
    </row>
    <row r="31" spans="2:13" s="23" customFormat="1" x14ac:dyDescent="0.2">
      <c r="B31" s="42" t="s">
        <v>61</v>
      </c>
      <c r="C31" s="73"/>
      <c r="D31" s="72"/>
      <c r="E31" s="31" t="e">
        <f t="shared" si="2"/>
        <v>#DIV/0!</v>
      </c>
      <c r="F31" s="32" t="str">
        <f t="shared" si="0"/>
        <v>La meta es 0, especifique en el ANALISIS DE DATOS el resultado de la medición con respecto a la meta programada</v>
      </c>
      <c r="G31" s="29"/>
      <c r="H31" s="29"/>
      <c r="I31" s="29"/>
      <c r="J31" s="65"/>
      <c r="K31" s="24"/>
      <c r="L31" s="30" t="e">
        <f t="shared" si="1"/>
        <v>#DIV/0!</v>
      </c>
    </row>
    <row r="32" spans="2:13" s="23" customFormat="1" x14ac:dyDescent="0.2">
      <c r="B32" s="42" t="s">
        <v>62</v>
      </c>
      <c r="C32" s="73"/>
      <c r="D32" s="72"/>
      <c r="E32" s="31" t="e">
        <f t="shared" si="2"/>
        <v>#DIV/0!</v>
      </c>
      <c r="F32" s="32" t="str">
        <f t="shared" si="0"/>
        <v>La meta es 0, especifique en el ANALISIS DE DATOS el resultado de la medición con respecto a la meta programada</v>
      </c>
      <c r="G32" s="29"/>
      <c r="H32" s="29"/>
      <c r="I32" s="29"/>
      <c r="J32" s="65"/>
      <c r="K32" s="24"/>
      <c r="L32" s="30" t="e">
        <f t="shared" si="1"/>
        <v>#DIV/0!</v>
      </c>
    </row>
    <row r="33" spans="2:12" s="23" customFormat="1" x14ac:dyDescent="0.2">
      <c r="B33" s="42" t="s">
        <v>63</v>
      </c>
      <c r="C33" s="73"/>
      <c r="D33" s="72"/>
      <c r="E33" s="31" t="e">
        <f t="shared" si="2"/>
        <v>#DIV/0!</v>
      </c>
      <c r="F33" s="32" t="str">
        <f t="shared" si="0"/>
        <v>La meta es 0, especifique en el ANALISIS DE DATOS el resultado de la medición con respecto a la meta programada</v>
      </c>
      <c r="G33" s="29"/>
      <c r="H33" s="29"/>
      <c r="I33" s="29"/>
      <c r="J33" s="65"/>
      <c r="K33" s="24"/>
      <c r="L33" s="30" t="e">
        <f t="shared" si="1"/>
        <v>#DIV/0!</v>
      </c>
    </row>
    <row r="34" spans="2:12" s="23" customFormat="1" x14ac:dyDescent="0.2">
      <c r="B34" s="42" t="s">
        <v>64</v>
      </c>
      <c r="C34" s="73"/>
      <c r="D34" s="72"/>
      <c r="E34" s="31" t="e">
        <f t="shared" si="2"/>
        <v>#DIV/0!</v>
      </c>
      <c r="F34" s="32" t="str">
        <f t="shared" si="0"/>
        <v>La meta es 0, especifique en el ANALISIS DE DATOS el resultado de la medición con respecto a la meta programada</v>
      </c>
      <c r="G34" s="29"/>
      <c r="H34" s="29"/>
      <c r="I34" s="29"/>
      <c r="J34" s="65"/>
      <c r="K34" s="24"/>
      <c r="L34" s="30" t="e">
        <f t="shared" si="1"/>
        <v>#DIV/0!</v>
      </c>
    </row>
    <row r="35" spans="2:12" s="23" customFormat="1" x14ac:dyDescent="0.2">
      <c r="B35" s="173"/>
      <c r="C35" s="174"/>
      <c r="D35" s="174"/>
      <c r="E35" s="31"/>
      <c r="F35" s="32"/>
      <c r="G35" s="29"/>
      <c r="H35" s="29"/>
      <c r="I35" s="29"/>
      <c r="J35" s="65"/>
      <c r="K35" s="24"/>
      <c r="L35" s="30"/>
    </row>
    <row r="36" spans="2:12" s="23" customFormat="1" hidden="1" x14ac:dyDescent="0.2">
      <c r="B36" s="64"/>
      <c r="C36" s="33"/>
      <c r="D36" s="33"/>
      <c r="E36" s="31"/>
      <c r="F36" s="32"/>
      <c r="G36" s="29"/>
      <c r="H36" s="29"/>
      <c r="I36" s="29"/>
      <c r="J36" s="65"/>
      <c r="K36" s="24"/>
      <c r="L36" s="30"/>
    </row>
    <row r="37" spans="2:12" s="23" customFormat="1" hidden="1" x14ac:dyDescent="0.2">
      <c r="B37" s="64"/>
      <c r="C37" s="33"/>
      <c r="D37" s="33"/>
      <c r="E37" s="31"/>
      <c r="F37" s="32"/>
      <c r="G37" s="29"/>
      <c r="H37" s="29"/>
      <c r="I37" s="29"/>
      <c r="J37" s="65"/>
      <c r="K37" s="24"/>
      <c r="L37" s="30"/>
    </row>
    <row r="38" spans="2:12" s="23" customFormat="1" hidden="1" x14ac:dyDescent="0.2">
      <c r="B38" s="64"/>
      <c r="C38" s="33"/>
      <c r="D38" s="33"/>
      <c r="E38" s="31"/>
      <c r="F38" s="32"/>
      <c r="G38" s="29"/>
      <c r="H38" s="29"/>
      <c r="I38" s="29"/>
      <c r="J38" s="65"/>
      <c r="K38" s="24"/>
      <c r="L38" s="30"/>
    </row>
    <row r="39" spans="2:12" s="23" customFormat="1" hidden="1" x14ac:dyDescent="0.2">
      <c r="B39" s="64"/>
      <c r="C39" s="33"/>
      <c r="D39" s="33"/>
      <c r="E39" s="31"/>
      <c r="F39" s="32"/>
      <c r="G39" s="29"/>
      <c r="H39" s="29"/>
      <c r="I39" s="29"/>
      <c r="J39" s="65"/>
      <c r="K39" s="24"/>
      <c r="L39" s="30"/>
    </row>
    <row r="40" spans="2:12" s="23" customFormat="1" hidden="1" x14ac:dyDescent="0.2">
      <c r="B40" s="64"/>
      <c r="C40" s="33"/>
      <c r="D40" s="33"/>
      <c r="E40" s="31"/>
      <c r="F40" s="32"/>
      <c r="G40" s="29"/>
      <c r="H40" s="29"/>
      <c r="I40" s="29"/>
      <c r="J40" s="65"/>
      <c r="K40" s="24"/>
      <c r="L40" s="30"/>
    </row>
    <row r="41" spans="2:12" s="23" customFormat="1" hidden="1" x14ac:dyDescent="0.2">
      <c r="B41" s="64"/>
      <c r="C41" s="33"/>
      <c r="D41" s="33"/>
      <c r="E41" s="31"/>
      <c r="F41" s="32"/>
      <c r="G41" s="29"/>
      <c r="H41" s="29"/>
      <c r="I41" s="29"/>
      <c r="J41" s="65"/>
      <c r="K41" s="24"/>
      <c r="L41" s="30"/>
    </row>
    <row r="42" spans="2:12" s="23" customFormat="1" hidden="1" x14ac:dyDescent="0.2">
      <c r="B42" s="64"/>
      <c r="C42" s="33"/>
      <c r="D42" s="33"/>
      <c r="E42" s="31"/>
      <c r="F42" s="32"/>
      <c r="G42" s="29"/>
      <c r="H42" s="29"/>
      <c r="I42" s="29"/>
      <c r="J42" s="65"/>
      <c r="K42" s="24"/>
      <c r="L42" s="30"/>
    </row>
    <row r="43" spans="2:12" s="23" customFormat="1" hidden="1" x14ac:dyDescent="0.2">
      <c r="B43" s="64"/>
      <c r="C43" s="33"/>
      <c r="D43" s="33"/>
      <c r="E43" s="31"/>
      <c r="F43" s="32"/>
      <c r="G43" s="29"/>
      <c r="H43" s="29"/>
      <c r="I43" s="29"/>
      <c r="J43" s="65"/>
      <c r="K43" s="24"/>
      <c r="L43" s="30"/>
    </row>
    <row r="44" spans="2:12" s="23" customFormat="1" ht="26.25" hidden="1" customHeight="1" x14ac:dyDescent="0.2">
      <c r="B44" s="66"/>
      <c r="C44" s="25"/>
      <c r="D44" s="25"/>
      <c r="E44" s="25"/>
      <c r="F44" s="25"/>
      <c r="G44" s="25"/>
      <c r="H44" s="25"/>
      <c r="I44" s="25"/>
      <c r="J44" s="63"/>
      <c r="K44" s="24"/>
      <c r="L44" s="24"/>
    </row>
    <row r="45" spans="2:12" s="23" customFormat="1" ht="26.25" hidden="1" customHeight="1" x14ac:dyDescent="0.2">
      <c r="B45" s="66"/>
      <c r="C45" s="25"/>
      <c r="D45" s="25"/>
      <c r="E45" s="25"/>
      <c r="F45" s="25"/>
      <c r="G45" s="25"/>
      <c r="H45" s="25"/>
      <c r="I45" s="25"/>
      <c r="J45" s="63"/>
      <c r="K45" s="24"/>
      <c r="L45" s="24"/>
    </row>
    <row r="46" spans="2:12" s="23" customFormat="1" ht="26.25" hidden="1" customHeight="1" x14ac:dyDescent="0.2">
      <c r="B46" s="66"/>
      <c r="C46" s="25"/>
      <c r="D46" s="25"/>
      <c r="E46" s="25"/>
      <c r="F46" s="25"/>
      <c r="G46" s="25"/>
      <c r="H46" s="25"/>
      <c r="I46" s="25"/>
      <c r="J46" s="63"/>
      <c r="K46" s="24"/>
      <c r="L46" s="24"/>
    </row>
    <row r="47" spans="2:12" s="23" customFormat="1" ht="12" customHeight="1" x14ac:dyDescent="0.2">
      <c r="B47" s="66"/>
      <c r="C47" s="25"/>
      <c r="D47" s="25"/>
      <c r="E47" s="25"/>
      <c r="F47" s="25"/>
      <c r="G47" s="25"/>
      <c r="H47" s="25"/>
      <c r="I47" s="25"/>
      <c r="J47" s="63"/>
      <c r="K47" s="24"/>
      <c r="L47" s="24"/>
    </row>
    <row r="48" spans="2:12" s="23" customFormat="1" ht="26.25" customHeight="1" x14ac:dyDescent="0.2">
      <c r="B48" s="66"/>
      <c r="C48" s="25"/>
      <c r="D48" s="25"/>
      <c r="E48" s="25"/>
      <c r="F48" s="25"/>
      <c r="G48" s="25"/>
      <c r="H48" s="25"/>
      <c r="I48" s="25"/>
      <c r="J48" s="63"/>
      <c r="K48" s="24"/>
      <c r="L48" s="24"/>
    </row>
    <row r="49" spans="2:12" s="23" customFormat="1" ht="26.25" customHeight="1" x14ac:dyDescent="0.2">
      <c r="B49" s="66"/>
      <c r="C49" s="25"/>
      <c r="D49" s="25"/>
      <c r="E49" s="25"/>
      <c r="F49" s="25"/>
      <c r="G49" s="25"/>
      <c r="H49" s="25"/>
      <c r="I49" s="25"/>
      <c r="J49" s="63"/>
      <c r="K49" s="24"/>
      <c r="L49" s="24"/>
    </row>
    <row r="50" spans="2:12" s="23" customFormat="1" ht="26.25" customHeight="1" x14ac:dyDescent="0.2">
      <c r="B50" s="66"/>
      <c r="C50" s="25"/>
      <c r="D50" s="25"/>
      <c r="E50" s="25"/>
      <c r="F50" s="25"/>
      <c r="G50" s="25"/>
      <c r="H50" s="25"/>
      <c r="I50" s="25"/>
      <c r="J50" s="63"/>
      <c r="K50" s="24"/>
      <c r="L50" s="24"/>
    </row>
    <row r="51" spans="2:12" s="23" customFormat="1" ht="26.25" customHeight="1" x14ac:dyDescent="0.2">
      <c r="B51" s="66"/>
      <c r="C51" s="25"/>
      <c r="D51" s="25"/>
      <c r="E51" s="25"/>
      <c r="F51" s="25"/>
      <c r="G51" s="25"/>
      <c r="H51" s="25"/>
      <c r="I51" s="25"/>
      <c r="J51" s="63"/>
      <c r="K51" s="24"/>
      <c r="L51" s="24"/>
    </row>
    <row r="52" spans="2:12" s="23" customFormat="1" ht="26.25" customHeight="1" x14ac:dyDescent="0.2">
      <c r="B52" s="66"/>
      <c r="C52" s="25"/>
      <c r="D52" s="25"/>
      <c r="E52" s="25"/>
      <c r="F52" s="25"/>
      <c r="G52" s="25"/>
      <c r="H52" s="25"/>
      <c r="I52" s="25"/>
      <c r="J52" s="63"/>
      <c r="K52" s="24"/>
      <c r="L52" s="24"/>
    </row>
    <row r="53" spans="2:12" s="23" customFormat="1" ht="26.25" customHeight="1" x14ac:dyDescent="0.2">
      <c r="B53" s="66"/>
      <c r="C53" s="25"/>
      <c r="D53" s="25"/>
      <c r="E53" s="25"/>
      <c r="F53" s="25"/>
      <c r="G53" s="25"/>
      <c r="H53" s="25"/>
      <c r="I53" s="25"/>
      <c r="J53" s="63"/>
      <c r="K53" s="24"/>
      <c r="L53" s="24"/>
    </row>
    <row r="54" spans="2:12" s="23" customFormat="1" ht="26.25" customHeight="1" x14ac:dyDescent="0.2">
      <c r="B54" s="66"/>
      <c r="C54" s="25"/>
      <c r="D54" s="25"/>
      <c r="E54" s="25"/>
      <c r="F54" s="25"/>
      <c r="G54" s="25"/>
      <c r="H54" s="25"/>
      <c r="I54" s="25"/>
      <c r="J54" s="63"/>
      <c r="K54" s="24"/>
      <c r="L54" s="24"/>
    </row>
    <row r="55" spans="2:12" s="23" customFormat="1" ht="26.25" customHeight="1" x14ac:dyDescent="0.2">
      <c r="B55" s="66"/>
      <c r="C55" s="25"/>
      <c r="D55" s="25"/>
      <c r="E55" s="25"/>
      <c r="F55" s="25"/>
      <c r="G55" s="25"/>
      <c r="H55" s="25"/>
      <c r="I55" s="25"/>
      <c r="J55" s="63"/>
      <c r="K55" s="24"/>
      <c r="L55" s="24"/>
    </row>
    <row r="56" spans="2:12" s="23" customFormat="1" ht="26.25" customHeight="1" x14ac:dyDescent="0.2">
      <c r="B56" s="66"/>
      <c r="C56" s="25"/>
      <c r="D56" s="25"/>
      <c r="E56" s="25"/>
      <c r="F56" s="25"/>
      <c r="G56" s="25"/>
      <c r="H56" s="25"/>
      <c r="I56" s="25"/>
      <c r="J56" s="63"/>
      <c r="K56" s="24"/>
      <c r="L56" s="24"/>
    </row>
    <row r="57" spans="2:12" s="23" customFormat="1" ht="9.75" customHeight="1" x14ac:dyDescent="0.2">
      <c r="B57" s="67"/>
      <c r="C57" s="68"/>
      <c r="D57" s="68"/>
      <c r="E57" s="68"/>
      <c r="F57" s="68"/>
      <c r="G57" s="68"/>
      <c r="H57" s="68"/>
      <c r="I57" s="68"/>
      <c r="J57" s="69"/>
      <c r="K57" s="24"/>
      <c r="L57" s="24"/>
    </row>
    <row r="58" spans="2:12" s="23" customFormat="1" ht="15.75" x14ac:dyDescent="0.25">
      <c r="B58" s="163" t="s">
        <v>65</v>
      </c>
      <c r="C58" s="164"/>
      <c r="D58" s="164"/>
      <c r="E58" s="164"/>
      <c r="F58" s="164"/>
      <c r="G58" s="164"/>
      <c r="H58" s="164"/>
      <c r="I58" s="164"/>
      <c r="J58" s="165"/>
      <c r="K58" s="24"/>
      <c r="L58" s="24"/>
    </row>
    <row r="59" spans="2:12" s="23" customFormat="1" hidden="1" x14ac:dyDescent="0.2">
      <c r="B59" s="166"/>
      <c r="C59" s="167"/>
      <c r="D59" s="167"/>
      <c r="E59" s="167"/>
      <c r="F59" s="167"/>
      <c r="G59" s="167"/>
      <c r="H59" s="167"/>
      <c r="I59" s="167"/>
      <c r="J59" s="168"/>
      <c r="K59" s="24"/>
      <c r="L59" s="24"/>
    </row>
    <row r="60" spans="2:12" s="23" customFormat="1" hidden="1" x14ac:dyDescent="0.2">
      <c r="B60" s="169"/>
      <c r="C60" s="170"/>
      <c r="D60" s="170"/>
      <c r="E60" s="170"/>
      <c r="F60" s="170"/>
      <c r="G60" s="170"/>
      <c r="H60" s="170"/>
      <c r="I60" s="170"/>
      <c r="J60" s="171"/>
      <c r="K60" s="24"/>
      <c r="L60" s="24"/>
    </row>
    <row r="61" spans="2:12" s="23" customFormat="1" x14ac:dyDescent="0.2">
      <c r="B61" s="169"/>
      <c r="C61" s="170"/>
      <c r="D61" s="170"/>
      <c r="E61" s="170"/>
      <c r="F61" s="170"/>
      <c r="G61" s="170"/>
      <c r="H61" s="170"/>
      <c r="I61" s="170"/>
      <c r="J61" s="171"/>
      <c r="K61" s="24"/>
      <c r="L61" s="24"/>
    </row>
    <row r="62" spans="2:12" s="23" customFormat="1" ht="24" customHeight="1" x14ac:dyDescent="0.2">
      <c r="B62" s="175" t="s">
        <v>66</v>
      </c>
      <c r="C62" s="176"/>
      <c r="D62" s="176"/>
      <c r="E62" s="176"/>
      <c r="F62" s="176"/>
      <c r="G62" s="176"/>
      <c r="H62" s="176"/>
      <c r="I62" s="176"/>
      <c r="J62" s="177"/>
      <c r="K62" s="24"/>
      <c r="L62" s="24"/>
    </row>
    <row r="63" spans="2:12" x14ac:dyDescent="0.2">
      <c r="B63" s="54" t="s">
        <v>38</v>
      </c>
      <c r="C63" s="157" t="s">
        <v>67</v>
      </c>
      <c r="D63" s="157"/>
      <c r="E63" s="157"/>
      <c r="F63" s="157"/>
      <c r="G63" s="157"/>
      <c r="H63" s="157"/>
      <c r="I63" s="157"/>
      <c r="J63" s="158"/>
    </row>
    <row r="64" spans="2:12" ht="39" customHeight="1" x14ac:dyDescent="0.2">
      <c r="B64" s="55"/>
      <c r="C64" s="157" t="s">
        <v>68</v>
      </c>
      <c r="D64" s="157"/>
      <c r="E64" s="157"/>
      <c r="F64" s="157"/>
      <c r="G64" s="157"/>
      <c r="H64" s="157"/>
      <c r="I64" s="157"/>
      <c r="J64" s="158"/>
    </row>
    <row r="65" spans="2:10" ht="38.25" customHeight="1" x14ac:dyDescent="0.2">
      <c r="B65" s="56"/>
      <c r="C65" s="157" t="s">
        <v>69</v>
      </c>
      <c r="D65" s="157"/>
      <c r="E65" s="157"/>
      <c r="F65" s="157"/>
      <c r="G65" s="157"/>
      <c r="H65" s="157"/>
      <c r="I65" s="157"/>
      <c r="J65" s="158"/>
    </row>
    <row r="66" spans="2:10" ht="37.5" customHeight="1" x14ac:dyDescent="0.2">
      <c r="B66" s="57"/>
      <c r="C66" s="157" t="s">
        <v>70</v>
      </c>
      <c r="D66" s="157"/>
      <c r="E66" s="157"/>
      <c r="F66" s="157"/>
      <c r="G66" s="157"/>
      <c r="H66" s="157"/>
      <c r="I66" s="157"/>
      <c r="J66" s="158"/>
    </row>
    <row r="67" spans="2:10" ht="39.75" customHeight="1" x14ac:dyDescent="0.2">
      <c r="B67" s="58" t="s">
        <v>71</v>
      </c>
      <c r="C67" s="159" t="s">
        <v>72</v>
      </c>
      <c r="D67" s="159"/>
      <c r="E67" s="159"/>
      <c r="F67" s="159"/>
      <c r="G67" s="159"/>
      <c r="H67" s="159"/>
      <c r="I67" s="159"/>
      <c r="J67" s="160"/>
    </row>
    <row r="68" spans="2:10" x14ac:dyDescent="0.2">
      <c r="B68" s="20"/>
      <c r="C68" s="20"/>
      <c r="D68" s="20"/>
      <c r="E68" s="20"/>
      <c r="F68" s="20"/>
      <c r="G68" s="20"/>
      <c r="H68" s="20"/>
      <c r="I68" s="20"/>
      <c r="J68" s="20"/>
    </row>
    <row r="69" spans="2:10" x14ac:dyDescent="0.2">
      <c r="B69" s="20"/>
      <c r="C69" s="20"/>
      <c r="D69" s="20"/>
      <c r="E69" s="20"/>
      <c r="F69" s="20"/>
      <c r="G69" s="20"/>
      <c r="H69" s="20"/>
      <c r="I69" s="20"/>
      <c r="J69" s="20"/>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09" priority="21" stopIfTrue="1">
      <formula>D20="menor que la meta"</formula>
    </cfRule>
    <cfRule type="expression" dxfId="108" priority="22" stopIfTrue="1">
      <formula>D20="mayor que la meta"</formula>
    </cfRule>
  </conditionalFormatting>
  <conditionalFormatting sqref="E23:E26 E28:E43">
    <cfRule type="expression" dxfId="107" priority="18" stopIfTrue="1">
      <formula>$F23=$L$3</formula>
    </cfRule>
    <cfRule type="expression" dxfId="106" priority="19" stopIfTrue="1">
      <formula>$F23=$L$4</formula>
    </cfRule>
    <cfRule type="expression" dxfId="105" priority="20" stopIfTrue="1">
      <formula>$F23=$L$5</formula>
    </cfRule>
  </conditionalFormatting>
  <conditionalFormatting sqref="D20">
    <cfRule type="cellIs" dxfId="104" priority="16" stopIfTrue="1" operator="equal">
      <formula>"menor que la meta"</formula>
    </cfRule>
    <cfRule type="cellIs" dxfId="103" priority="17" stopIfTrue="1" operator="equal">
      <formula>"mayor que la meta"</formula>
    </cfRule>
  </conditionalFormatting>
  <conditionalFormatting sqref="C23:D25 C36:D43 D26 C28:D34">
    <cfRule type="expression" dxfId="102" priority="13" stopIfTrue="1">
      <formula>OR($F23=$L$3,$F23=$L$2)</formula>
    </cfRule>
    <cfRule type="expression" dxfId="101" priority="14" stopIfTrue="1">
      <formula>$F23=$L$4</formula>
    </cfRule>
    <cfRule type="expression" dxfId="100" priority="15" stopIfTrue="1">
      <formula>$F23=$L$5</formula>
    </cfRule>
  </conditionalFormatting>
  <conditionalFormatting sqref="C26">
    <cfRule type="expression" dxfId="99" priority="26" stopIfTrue="1">
      <formula>OR($F27=$L$3,$F27=$L$2)</formula>
    </cfRule>
    <cfRule type="expression" dxfId="98" priority="27" stopIfTrue="1">
      <formula>$F27=$L$4</formula>
    </cfRule>
    <cfRule type="expression" dxfId="97" priority="28" stopIfTrue="1">
      <formula>$F27=$L$5</formula>
    </cfRule>
  </conditionalFormatting>
  <conditionalFormatting sqref="E27">
    <cfRule type="expression" dxfId="96" priority="4" stopIfTrue="1">
      <formula>$F27=$L$3</formula>
    </cfRule>
    <cfRule type="expression" dxfId="95" priority="5" stopIfTrue="1">
      <formula>$F27=$L$4</formula>
    </cfRule>
    <cfRule type="expression" dxfId="94" priority="6" stopIfTrue="1">
      <formula>$F27=$L$5</formula>
    </cfRule>
  </conditionalFormatting>
  <conditionalFormatting sqref="C27:D27">
    <cfRule type="expression" dxfId="93" priority="1" stopIfTrue="1">
      <formula>OR($F27=$L$3,$F27=$L$2)</formula>
    </cfRule>
    <cfRule type="expression" dxfId="92" priority="2" stopIfTrue="1">
      <formula>$F27=$L$4</formula>
    </cfRule>
    <cfRule type="expression" dxfId="91"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Book,Normal"&amp;8Código:IM-MGP-14&amp;C&amp;"Futura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V85"/>
  <sheetViews>
    <sheetView view="pageBreakPreview" topLeftCell="A59" zoomScale="64" zoomScaleNormal="50" zoomScaleSheetLayoutView="64" workbookViewId="0">
      <selection activeCell="C6" sqref="C6:C83"/>
    </sheetView>
  </sheetViews>
  <sheetFormatPr baseColWidth="10" defaultColWidth="11.42578125" defaultRowHeight="12.75" x14ac:dyDescent="0.2"/>
  <cols>
    <col min="1" max="1" width="3.7109375" style="70" customWidth="1"/>
    <col min="2" max="2" width="19.7109375" style="70" customWidth="1"/>
    <col min="3" max="3" width="17.5703125" style="71" customWidth="1"/>
    <col min="4" max="4" width="52.140625" style="70" customWidth="1"/>
    <col min="5" max="5" width="36.5703125" style="70" customWidth="1"/>
    <col min="6" max="6" width="29.7109375" style="70" customWidth="1"/>
    <col min="7" max="7" width="17.5703125" style="71" customWidth="1"/>
    <col min="8" max="8" width="12.42578125" style="71" bestFit="1" customWidth="1"/>
    <col min="9" max="9" width="19.85546875" style="70" customWidth="1"/>
    <col min="10" max="10" width="16.5703125" style="71" customWidth="1"/>
    <col min="11" max="11" width="16" style="70" customWidth="1"/>
    <col min="12" max="12" width="18.28515625" style="70" customWidth="1"/>
    <col min="13" max="13" width="17.140625" style="70" customWidth="1"/>
    <col min="14" max="14" width="17.42578125" style="70" customWidth="1"/>
    <col min="15" max="15" width="11.42578125" style="70"/>
    <col min="16" max="16" width="14.85546875" style="70" customWidth="1"/>
    <col min="17" max="17" width="18.85546875" style="70" customWidth="1"/>
    <col min="18" max="18" width="14.5703125" style="70" customWidth="1"/>
    <col min="19" max="19" width="19.140625" style="70" customWidth="1"/>
    <col min="20" max="20" width="15.42578125" style="70" customWidth="1"/>
    <col min="21" max="21" width="25.42578125" style="70" customWidth="1"/>
    <col min="22" max="16384" width="11.42578125" style="70"/>
  </cols>
  <sheetData>
    <row r="2" spans="2:22" ht="21" customHeight="1" x14ac:dyDescent="0.2">
      <c r="B2" s="208" t="s">
        <v>73</v>
      </c>
      <c r="C2" s="209"/>
      <c r="D2" s="209"/>
      <c r="E2" s="209"/>
      <c r="F2" s="209"/>
      <c r="G2" s="209"/>
      <c r="H2" s="209"/>
      <c r="I2" s="209"/>
      <c r="J2" s="209"/>
      <c r="K2" s="209"/>
      <c r="L2" s="209"/>
      <c r="M2" s="209"/>
      <c r="N2" s="209"/>
      <c r="O2" s="209"/>
      <c r="P2" s="209"/>
      <c r="Q2" s="209"/>
      <c r="R2" s="209"/>
      <c r="S2" s="209"/>
      <c r="T2" s="209"/>
      <c r="U2" s="209"/>
    </row>
    <row r="3" spans="2:22" ht="21" customHeight="1" x14ac:dyDescent="0.2">
      <c r="B3" s="208"/>
      <c r="C3" s="209"/>
      <c r="D3" s="209"/>
      <c r="E3" s="209"/>
      <c r="F3" s="209"/>
      <c r="G3" s="209"/>
      <c r="H3" s="209"/>
      <c r="I3" s="209"/>
      <c r="J3" s="209"/>
      <c r="K3" s="209"/>
      <c r="L3" s="209"/>
      <c r="M3" s="209"/>
      <c r="N3" s="209"/>
      <c r="O3" s="209"/>
      <c r="P3" s="209"/>
      <c r="Q3" s="209"/>
      <c r="R3" s="209"/>
      <c r="S3" s="209"/>
      <c r="T3" s="209"/>
      <c r="U3" s="209"/>
    </row>
    <row r="4" spans="2:22" ht="21" customHeight="1" x14ac:dyDescent="0.2">
      <c r="B4" s="208"/>
      <c r="C4" s="209"/>
      <c r="D4" s="209"/>
      <c r="E4" s="209"/>
      <c r="F4" s="209"/>
      <c r="G4" s="209"/>
      <c r="H4" s="209"/>
      <c r="I4" s="209"/>
      <c r="J4" s="210"/>
      <c r="K4" s="210"/>
      <c r="L4" s="210"/>
      <c r="M4" s="210"/>
      <c r="N4" s="210"/>
      <c r="O4" s="210"/>
      <c r="P4" s="210"/>
      <c r="Q4" s="210"/>
      <c r="R4" s="210"/>
      <c r="S4" s="210"/>
      <c r="T4" s="210"/>
      <c r="U4" s="210"/>
    </row>
    <row r="5" spans="2:22" s="79" customFormat="1" ht="119.25" customHeight="1" x14ac:dyDescent="0.2">
      <c r="B5" s="99" t="s">
        <v>74</v>
      </c>
      <c r="C5" s="99" t="s">
        <v>75</v>
      </c>
      <c r="D5" s="99" t="s">
        <v>76</v>
      </c>
      <c r="E5" s="99" t="s">
        <v>77</v>
      </c>
      <c r="F5" s="99" t="s">
        <v>78</v>
      </c>
      <c r="G5" s="99" t="s">
        <v>79</v>
      </c>
      <c r="H5" s="99" t="s">
        <v>80</v>
      </c>
      <c r="I5" s="100" t="s">
        <v>81</v>
      </c>
      <c r="J5" s="98" t="s">
        <v>82</v>
      </c>
      <c r="K5" s="77" t="s">
        <v>83</v>
      </c>
      <c r="L5" s="77" t="s">
        <v>84</v>
      </c>
      <c r="M5" s="77" t="s">
        <v>85</v>
      </c>
      <c r="N5" s="77" t="s">
        <v>86</v>
      </c>
      <c r="O5" s="76" t="s">
        <v>87</v>
      </c>
      <c r="P5" s="76" t="s">
        <v>88</v>
      </c>
      <c r="Q5" s="76" t="s">
        <v>89</v>
      </c>
      <c r="R5" s="76" t="s">
        <v>90</v>
      </c>
      <c r="S5" s="76" t="s">
        <v>91</v>
      </c>
      <c r="T5" s="76" t="s">
        <v>92</v>
      </c>
      <c r="U5" s="78" t="s">
        <v>93</v>
      </c>
    </row>
    <row r="6" spans="2:22" s="79" customFormat="1" ht="119.25" customHeight="1" x14ac:dyDescent="0.2">
      <c r="B6" s="96">
        <v>2014</v>
      </c>
      <c r="C6" s="124" t="s">
        <v>94</v>
      </c>
      <c r="D6" s="119" t="s">
        <v>95</v>
      </c>
      <c r="E6" s="115" t="s">
        <v>96</v>
      </c>
      <c r="F6" s="115" t="s">
        <v>97</v>
      </c>
      <c r="G6" s="115" t="s">
        <v>98</v>
      </c>
      <c r="H6" s="115" t="s">
        <v>99</v>
      </c>
      <c r="I6" s="117">
        <v>843450000</v>
      </c>
      <c r="J6" s="93"/>
      <c r="K6" s="77"/>
      <c r="L6" s="77"/>
      <c r="M6" s="77"/>
      <c r="N6" s="77"/>
      <c r="O6" s="76"/>
      <c r="P6" s="76"/>
      <c r="Q6" s="76"/>
      <c r="R6" s="76"/>
      <c r="S6" s="76"/>
      <c r="T6" s="76"/>
      <c r="U6" s="78"/>
    </row>
    <row r="7" spans="2:22" s="75" customFormat="1" ht="16.5" x14ac:dyDescent="0.2">
      <c r="B7" s="182">
        <v>2014</v>
      </c>
      <c r="C7" s="185" t="s">
        <v>100</v>
      </c>
      <c r="D7" s="187" t="s">
        <v>101</v>
      </c>
      <c r="E7" s="178" t="s">
        <v>102</v>
      </c>
      <c r="F7" s="178" t="s">
        <v>97</v>
      </c>
      <c r="G7" s="178" t="s">
        <v>103</v>
      </c>
      <c r="H7" s="178" t="s">
        <v>99</v>
      </c>
      <c r="I7" s="213">
        <v>645800000</v>
      </c>
      <c r="J7" s="92"/>
      <c r="K7" s="82"/>
      <c r="L7" s="82"/>
      <c r="M7" s="82"/>
      <c r="N7" s="82"/>
      <c r="O7" s="80"/>
      <c r="P7" s="80"/>
      <c r="Q7" s="80"/>
      <c r="R7" s="80"/>
      <c r="S7" s="80"/>
      <c r="T7" s="80"/>
      <c r="U7" s="80"/>
    </row>
    <row r="8" spans="2:22" s="75" customFormat="1" ht="16.5" x14ac:dyDescent="0.2">
      <c r="B8" s="184"/>
      <c r="C8" s="197"/>
      <c r="D8" s="198"/>
      <c r="E8" s="179"/>
      <c r="F8" s="179"/>
      <c r="G8" s="179"/>
      <c r="H8" s="179"/>
      <c r="I8" s="214"/>
      <c r="J8" s="92"/>
      <c r="K8" s="82"/>
      <c r="L8" s="82"/>
      <c r="M8" s="82"/>
      <c r="N8" s="82"/>
      <c r="O8" s="80"/>
      <c r="P8" s="80"/>
      <c r="Q8" s="80"/>
      <c r="R8" s="80"/>
      <c r="S8" s="80"/>
      <c r="T8" s="80"/>
      <c r="U8" s="80"/>
    </row>
    <row r="9" spans="2:22" s="75" customFormat="1" ht="27" customHeight="1" x14ac:dyDescent="0.2">
      <c r="B9" s="211">
        <v>2014</v>
      </c>
      <c r="C9" s="212" t="s">
        <v>104</v>
      </c>
      <c r="D9" s="205" t="s">
        <v>105</v>
      </c>
      <c r="E9" s="205" t="s">
        <v>106</v>
      </c>
      <c r="F9" s="205" t="s">
        <v>97</v>
      </c>
      <c r="G9" s="205" t="s">
        <v>107</v>
      </c>
      <c r="H9" s="205" t="s">
        <v>99</v>
      </c>
      <c r="I9" s="206">
        <v>153120000</v>
      </c>
      <c r="J9" s="92"/>
      <c r="K9" s="82"/>
      <c r="L9" s="82"/>
      <c r="M9" s="82"/>
      <c r="N9" s="82"/>
      <c r="O9" s="80"/>
      <c r="P9" s="80"/>
      <c r="Q9" s="80"/>
      <c r="R9" s="80"/>
      <c r="S9" s="80"/>
      <c r="T9" s="80"/>
      <c r="U9" s="80"/>
    </row>
    <row r="10" spans="2:22" s="75" customFormat="1" ht="27" customHeight="1" x14ac:dyDescent="0.2">
      <c r="B10" s="211"/>
      <c r="C10" s="212"/>
      <c r="D10" s="205"/>
      <c r="E10" s="205"/>
      <c r="F10" s="205"/>
      <c r="G10" s="205"/>
      <c r="H10" s="205"/>
      <c r="I10" s="206"/>
      <c r="J10" s="92"/>
      <c r="K10" s="82"/>
      <c r="L10" s="82"/>
      <c r="M10" s="82"/>
      <c r="N10" s="82"/>
      <c r="O10" s="80"/>
      <c r="P10" s="80"/>
      <c r="Q10" s="80"/>
      <c r="R10" s="80"/>
      <c r="S10" s="80"/>
      <c r="T10" s="80"/>
      <c r="U10" s="80"/>
    </row>
    <row r="11" spans="2:22" s="89" customFormat="1" ht="63.75" x14ac:dyDescent="0.2">
      <c r="B11" s="104">
        <v>2017</v>
      </c>
      <c r="C11" s="125" t="s">
        <v>108</v>
      </c>
      <c r="D11" s="120" t="s">
        <v>109</v>
      </c>
      <c r="E11" s="102" t="s">
        <v>110</v>
      </c>
      <c r="F11" s="102" t="s">
        <v>111</v>
      </c>
      <c r="G11" s="102" t="s">
        <v>112</v>
      </c>
      <c r="H11" s="102" t="s">
        <v>99</v>
      </c>
      <c r="I11" s="103">
        <v>77985908</v>
      </c>
      <c r="J11" s="92"/>
      <c r="K11" s="80"/>
      <c r="L11" s="80"/>
      <c r="M11" s="80"/>
      <c r="N11" s="80"/>
      <c r="O11" s="87"/>
      <c r="P11" s="87"/>
      <c r="Q11" s="87"/>
      <c r="R11" s="87"/>
      <c r="S11" s="87"/>
      <c r="T11" s="87"/>
      <c r="U11" s="87"/>
      <c r="V11" s="88"/>
    </row>
    <row r="12" spans="2:22" s="89" customFormat="1" ht="63.75" x14ac:dyDescent="0.2">
      <c r="B12" s="94">
        <v>2015</v>
      </c>
      <c r="C12" s="126" t="s">
        <v>113</v>
      </c>
      <c r="D12" s="121" t="s">
        <v>114</v>
      </c>
      <c r="E12" s="95" t="s">
        <v>102</v>
      </c>
      <c r="F12" s="95" t="s">
        <v>97</v>
      </c>
      <c r="G12" s="95" t="s">
        <v>112</v>
      </c>
      <c r="H12" s="95" t="s">
        <v>115</v>
      </c>
      <c r="I12" s="105">
        <v>120000000</v>
      </c>
      <c r="J12" s="92"/>
      <c r="K12" s="80"/>
      <c r="L12" s="80"/>
      <c r="M12" s="80"/>
      <c r="N12" s="80"/>
      <c r="O12" s="87"/>
      <c r="P12" s="87"/>
      <c r="Q12" s="87"/>
      <c r="R12" s="87"/>
      <c r="S12" s="87"/>
      <c r="T12" s="87"/>
      <c r="U12" s="87"/>
      <c r="V12" s="88"/>
    </row>
    <row r="13" spans="2:22" s="89" customFormat="1" ht="63.75" x14ac:dyDescent="0.2">
      <c r="B13" s="94">
        <v>2014</v>
      </c>
      <c r="C13" s="126" t="s">
        <v>116</v>
      </c>
      <c r="D13" s="121" t="s">
        <v>117</v>
      </c>
      <c r="E13" s="116" t="s">
        <v>102</v>
      </c>
      <c r="F13" s="116" t="s">
        <v>97</v>
      </c>
      <c r="G13" s="116" t="s">
        <v>118</v>
      </c>
      <c r="H13" s="95" t="s">
        <v>99</v>
      </c>
      <c r="I13" s="107">
        <v>1299999990</v>
      </c>
      <c r="J13" s="92"/>
      <c r="K13" s="80"/>
      <c r="L13" s="80"/>
      <c r="M13" s="80"/>
      <c r="N13" s="80"/>
      <c r="O13" s="87"/>
      <c r="P13" s="87"/>
      <c r="Q13" s="87"/>
      <c r="R13" s="87"/>
      <c r="S13" s="87"/>
      <c r="T13" s="87"/>
      <c r="U13" s="87"/>
      <c r="V13" s="88"/>
    </row>
    <row r="14" spans="2:22" s="89" customFormat="1" ht="63.75" x14ac:dyDescent="0.2">
      <c r="B14" s="104">
        <v>2015</v>
      </c>
      <c r="C14" s="125" t="s">
        <v>119</v>
      </c>
      <c r="D14" s="120" t="s">
        <v>120</v>
      </c>
      <c r="E14" s="102" t="s">
        <v>121</v>
      </c>
      <c r="F14" s="102" t="s">
        <v>122</v>
      </c>
      <c r="G14" s="102" t="s">
        <v>112</v>
      </c>
      <c r="H14" s="102" t="s">
        <v>99</v>
      </c>
      <c r="I14" s="103">
        <v>128018892</v>
      </c>
      <c r="J14" s="92"/>
      <c r="K14" s="80"/>
      <c r="L14" s="80"/>
      <c r="M14" s="80"/>
      <c r="N14" s="80"/>
      <c r="O14" s="87"/>
      <c r="P14" s="87"/>
      <c r="Q14" s="87"/>
      <c r="R14" s="87"/>
      <c r="S14" s="87"/>
      <c r="T14" s="87"/>
      <c r="U14" s="87"/>
      <c r="V14" s="88"/>
    </row>
    <row r="15" spans="2:22" s="89" customFormat="1" ht="30" customHeight="1" x14ac:dyDescent="0.2">
      <c r="B15" s="104">
        <v>2015</v>
      </c>
      <c r="C15" s="125" t="s">
        <v>123</v>
      </c>
      <c r="D15" s="120" t="s">
        <v>124</v>
      </c>
      <c r="E15" s="102" t="s">
        <v>102</v>
      </c>
      <c r="F15" s="102" t="s">
        <v>122</v>
      </c>
      <c r="G15" s="102" t="s">
        <v>112</v>
      </c>
      <c r="H15" s="102" t="s">
        <v>125</v>
      </c>
      <c r="I15" s="103">
        <v>255200100</v>
      </c>
      <c r="J15" s="92"/>
      <c r="K15" s="80"/>
      <c r="L15" s="80"/>
      <c r="M15" s="80"/>
      <c r="N15" s="80"/>
      <c r="O15" s="87"/>
      <c r="P15" s="87"/>
      <c r="Q15" s="87"/>
      <c r="R15" s="87"/>
      <c r="S15" s="87"/>
      <c r="T15" s="87"/>
      <c r="U15" s="87"/>
      <c r="V15" s="88"/>
    </row>
    <row r="16" spans="2:22" s="89" customFormat="1" ht="30" customHeight="1" x14ac:dyDescent="0.2">
      <c r="B16" s="104">
        <v>2016</v>
      </c>
      <c r="C16" s="125" t="s">
        <v>126</v>
      </c>
      <c r="D16" s="120" t="s">
        <v>127</v>
      </c>
      <c r="E16" s="102" t="s">
        <v>102</v>
      </c>
      <c r="F16" s="102" t="s">
        <v>128</v>
      </c>
      <c r="G16" s="102" t="s">
        <v>129</v>
      </c>
      <c r="H16" s="102" t="s">
        <v>125</v>
      </c>
      <c r="I16" s="103">
        <v>44812500</v>
      </c>
      <c r="J16" s="92"/>
      <c r="K16" s="80"/>
      <c r="L16" s="80"/>
      <c r="M16" s="80"/>
      <c r="N16" s="80"/>
      <c r="O16" s="87"/>
      <c r="P16" s="87"/>
      <c r="Q16" s="87"/>
      <c r="R16" s="87"/>
      <c r="S16" s="87"/>
      <c r="T16" s="87"/>
      <c r="U16" s="87"/>
      <c r="V16" s="88"/>
    </row>
    <row r="17" spans="2:22" s="89" customFormat="1" ht="30" hidden="1" customHeight="1" x14ac:dyDescent="0.2">
      <c r="B17" s="104">
        <v>2015</v>
      </c>
      <c r="C17" s="102" t="s">
        <v>130</v>
      </c>
      <c r="D17" s="102" t="s">
        <v>131</v>
      </c>
      <c r="E17" s="102" t="s">
        <v>102</v>
      </c>
      <c r="F17" s="102" t="s">
        <v>122</v>
      </c>
      <c r="G17" s="102" t="s">
        <v>132</v>
      </c>
      <c r="H17" s="102" t="s">
        <v>125</v>
      </c>
      <c r="I17" s="103">
        <v>56474600</v>
      </c>
      <c r="J17" s="92"/>
      <c r="K17" s="80"/>
      <c r="L17" s="80"/>
      <c r="M17" s="80"/>
      <c r="N17" s="80"/>
      <c r="O17" s="87"/>
      <c r="P17" s="87"/>
      <c r="Q17" s="87"/>
      <c r="R17" s="87"/>
      <c r="S17" s="87"/>
      <c r="T17" s="87"/>
      <c r="U17" s="87"/>
      <c r="V17" s="88"/>
    </row>
    <row r="18" spans="2:22" s="89" customFormat="1" ht="30" hidden="1" customHeight="1" x14ac:dyDescent="0.2">
      <c r="B18" s="104">
        <v>2015</v>
      </c>
      <c r="C18" s="102" t="s">
        <v>133</v>
      </c>
      <c r="D18" s="102" t="s">
        <v>134</v>
      </c>
      <c r="E18" s="102" t="s">
        <v>135</v>
      </c>
      <c r="F18" s="102" t="s">
        <v>122</v>
      </c>
      <c r="G18" s="102" t="s">
        <v>112</v>
      </c>
      <c r="H18" s="102" t="s">
        <v>99</v>
      </c>
      <c r="I18" s="103">
        <v>199264000</v>
      </c>
      <c r="J18" s="92"/>
      <c r="K18" s="80"/>
      <c r="L18" s="80"/>
      <c r="M18" s="80"/>
      <c r="N18" s="80"/>
      <c r="O18" s="87"/>
      <c r="P18" s="87"/>
      <c r="Q18" s="87"/>
      <c r="R18" s="87"/>
      <c r="S18" s="87"/>
      <c r="T18" s="87"/>
      <c r="U18" s="87"/>
      <c r="V18" s="88"/>
    </row>
    <row r="19" spans="2:22" s="89" customFormat="1" ht="30" customHeight="1" x14ac:dyDescent="0.2">
      <c r="B19" s="104">
        <v>2015</v>
      </c>
      <c r="C19" s="125" t="s">
        <v>136</v>
      </c>
      <c r="D19" s="120" t="s">
        <v>137</v>
      </c>
      <c r="E19" s="102" t="s">
        <v>102</v>
      </c>
      <c r="F19" s="102" t="s">
        <v>122</v>
      </c>
      <c r="G19" s="102" t="s">
        <v>112</v>
      </c>
      <c r="H19" s="102" t="s">
        <v>99</v>
      </c>
      <c r="I19" s="103">
        <v>161668319</v>
      </c>
      <c r="J19" s="92"/>
      <c r="K19" s="80"/>
      <c r="L19" s="80"/>
      <c r="M19" s="80"/>
      <c r="N19" s="80"/>
      <c r="O19" s="87"/>
      <c r="P19" s="87"/>
      <c r="Q19" s="87"/>
      <c r="R19" s="87"/>
      <c r="S19" s="87"/>
      <c r="T19" s="87"/>
      <c r="U19" s="87"/>
      <c r="V19" s="88"/>
    </row>
    <row r="20" spans="2:22" s="89" customFormat="1" ht="30" hidden="1" customHeight="1" x14ac:dyDescent="0.2">
      <c r="B20" s="104">
        <v>2015</v>
      </c>
      <c r="C20" s="102" t="s">
        <v>138</v>
      </c>
      <c r="D20" s="102" t="s">
        <v>139</v>
      </c>
      <c r="E20" s="102" t="s">
        <v>102</v>
      </c>
      <c r="F20" s="102" t="s">
        <v>122</v>
      </c>
      <c r="G20" s="102" t="s">
        <v>112</v>
      </c>
      <c r="H20" s="102" t="s">
        <v>125</v>
      </c>
      <c r="I20" s="103">
        <v>50824016</v>
      </c>
      <c r="J20" s="92"/>
      <c r="K20" s="80"/>
      <c r="L20" s="80"/>
      <c r="M20" s="80"/>
      <c r="N20" s="80"/>
      <c r="O20" s="87"/>
      <c r="P20" s="87"/>
      <c r="Q20" s="87"/>
      <c r="R20" s="87"/>
      <c r="S20" s="87"/>
      <c r="T20" s="87"/>
      <c r="U20" s="87"/>
      <c r="V20" s="88"/>
    </row>
    <row r="21" spans="2:22" s="89" customFormat="1" ht="30" hidden="1" customHeight="1" x14ac:dyDescent="0.2">
      <c r="B21" s="104">
        <v>2017</v>
      </c>
      <c r="C21" s="102" t="s">
        <v>140</v>
      </c>
      <c r="D21" s="102" t="s">
        <v>141</v>
      </c>
      <c r="E21" s="102" t="s">
        <v>142</v>
      </c>
      <c r="F21" s="102" t="s">
        <v>122</v>
      </c>
      <c r="G21" s="102" t="s">
        <v>112</v>
      </c>
      <c r="H21" s="102" t="s">
        <v>99</v>
      </c>
      <c r="I21" s="103">
        <v>359993808</v>
      </c>
      <c r="J21" s="92"/>
      <c r="K21" s="80"/>
      <c r="L21" s="80"/>
      <c r="M21" s="80"/>
      <c r="N21" s="80"/>
      <c r="O21" s="87"/>
      <c r="P21" s="87"/>
      <c r="Q21" s="87"/>
      <c r="R21" s="87"/>
      <c r="S21" s="87"/>
      <c r="T21" s="87"/>
      <c r="U21" s="87"/>
      <c r="V21" s="88"/>
    </row>
    <row r="22" spans="2:22" s="89" customFormat="1" ht="30" customHeight="1" x14ac:dyDescent="0.2">
      <c r="B22" s="104">
        <v>2015</v>
      </c>
      <c r="C22" s="125" t="s">
        <v>143</v>
      </c>
      <c r="D22" s="120" t="s">
        <v>144</v>
      </c>
      <c r="E22" s="102" t="s">
        <v>145</v>
      </c>
      <c r="F22" s="102" t="s">
        <v>111</v>
      </c>
      <c r="G22" s="102" t="s">
        <v>112</v>
      </c>
      <c r="H22" s="102" t="s">
        <v>99</v>
      </c>
      <c r="I22" s="103">
        <v>223253861</v>
      </c>
      <c r="J22" s="92"/>
      <c r="K22" s="80"/>
      <c r="L22" s="80"/>
      <c r="M22" s="80"/>
      <c r="N22" s="80"/>
      <c r="O22" s="87"/>
      <c r="P22" s="87"/>
      <c r="Q22" s="87"/>
      <c r="R22" s="87"/>
      <c r="S22" s="87"/>
      <c r="T22" s="87"/>
      <c r="U22" s="87"/>
      <c r="V22" s="88"/>
    </row>
    <row r="23" spans="2:22" s="89" customFormat="1" ht="30" customHeight="1" x14ac:dyDescent="0.2">
      <c r="B23" s="96">
        <v>2016</v>
      </c>
      <c r="C23" s="124" t="s">
        <v>146</v>
      </c>
      <c r="D23" s="119" t="s">
        <v>147</v>
      </c>
      <c r="E23" s="97" t="s">
        <v>148</v>
      </c>
      <c r="F23" s="97" t="s">
        <v>97</v>
      </c>
      <c r="G23" s="97" t="s">
        <v>112</v>
      </c>
      <c r="H23" s="97" t="s">
        <v>99</v>
      </c>
      <c r="I23" s="113" t="s">
        <v>149</v>
      </c>
      <c r="J23" s="92"/>
      <c r="K23" s="80"/>
      <c r="L23" s="80"/>
      <c r="M23" s="80"/>
      <c r="N23" s="80"/>
      <c r="O23" s="87"/>
      <c r="P23" s="87"/>
      <c r="Q23" s="87"/>
      <c r="R23" s="87"/>
      <c r="S23" s="87"/>
      <c r="T23" s="87"/>
      <c r="U23" s="87"/>
      <c r="V23" s="88"/>
    </row>
    <row r="24" spans="2:22" s="89" customFormat="1" ht="30" customHeight="1" x14ac:dyDescent="0.2">
      <c r="B24" s="104">
        <v>2016</v>
      </c>
      <c r="C24" s="125" t="s">
        <v>150</v>
      </c>
      <c r="D24" s="120" t="s">
        <v>151</v>
      </c>
      <c r="E24" s="102" t="s">
        <v>152</v>
      </c>
      <c r="F24" s="102" t="s">
        <v>122</v>
      </c>
      <c r="G24" s="102" t="s">
        <v>112</v>
      </c>
      <c r="H24" s="102" t="s">
        <v>99</v>
      </c>
      <c r="I24" s="103">
        <v>95850005</v>
      </c>
      <c r="J24" s="92"/>
      <c r="K24" s="80"/>
      <c r="L24" s="80"/>
      <c r="M24" s="80"/>
      <c r="N24" s="80"/>
      <c r="O24" s="87"/>
      <c r="P24" s="87"/>
      <c r="Q24" s="87"/>
      <c r="R24" s="87"/>
      <c r="S24" s="87"/>
      <c r="T24" s="87"/>
      <c r="U24" s="87"/>
      <c r="V24" s="88"/>
    </row>
    <row r="25" spans="2:22" s="89" customFormat="1" ht="30" customHeight="1" x14ac:dyDescent="0.2">
      <c r="B25" s="104">
        <v>2016</v>
      </c>
      <c r="C25" s="125" t="s">
        <v>153</v>
      </c>
      <c r="D25" s="120" t="s">
        <v>154</v>
      </c>
      <c r="E25" s="102" t="s">
        <v>155</v>
      </c>
      <c r="F25" s="102" t="s">
        <v>122</v>
      </c>
      <c r="G25" s="102" t="s">
        <v>112</v>
      </c>
      <c r="H25" s="102" t="s">
        <v>99</v>
      </c>
      <c r="I25" s="103">
        <v>85333466</v>
      </c>
      <c r="J25" s="92"/>
      <c r="K25" s="80"/>
      <c r="L25" s="80"/>
      <c r="M25" s="80"/>
      <c r="N25" s="80"/>
      <c r="O25" s="87"/>
      <c r="P25" s="87"/>
      <c r="Q25" s="87"/>
      <c r="R25" s="87"/>
      <c r="S25" s="87"/>
      <c r="T25" s="87"/>
      <c r="U25" s="87"/>
      <c r="V25" s="88"/>
    </row>
    <row r="26" spans="2:22" s="89" customFormat="1" ht="30" customHeight="1" x14ac:dyDescent="0.2">
      <c r="B26" s="104">
        <v>2016</v>
      </c>
      <c r="C26" s="125" t="s">
        <v>156</v>
      </c>
      <c r="D26" s="120" t="s">
        <v>157</v>
      </c>
      <c r="E26" s="102" t="s">
        <v>158</v>
      </c>
      <c r="F26" s="102" t="s">
        <v>122</v>
      </c>
      <c r="G26" s="102" t="s">
        <v>112</v>
      </c>
      <c r="H26" s="102" t="s">
        <v>99</v>
      </c>
      <c r="I26" s="103">
        <v>248393754</v>
      </c>
      <c r="J26" s="92"/>
      <c r="K26" s="80"/>
      <c r="L26" s="80"/>
      <c r="M26" s="80"/>
      <c r="N26" s="80"/>
      <c r="O26" s="87"/>
      <c r="P26" s="87"/>
      <c r="Q26" s="87"/>
      <c r="R26" s="87"/>
      <c r="S26" s="87"/>
      <c r="T26" s="87"/>
      <c r="U26" s="87"/>
      <c r="V26" s="88"/>
    </row>
    <row r="27" spans="2:22" s="89" customFormat="1" ht="30" customHeight="1" x14ac:dyDescent="0.2">
      <c r="B27" s="104">
        <v>2016</v>
      </c>
      <c r="C27" s="125" t="s">
        <v>159</v>
      </c>
      <c r="D27" s="120" t="s">
        <v>160</v>
      </c>
      <c r="E27" s="102" t="s">
        <v>135</v>
      </c>
      <c r="F27" s="102" t="s">
        <v>122</v>
      </c>
      <c r="G27" s="102" t="s">
        <v>112</v>
      </c>
      <c r="H27" s="102" t="s">
        <v>99</v>
      </c>
      <c r="I27" s="103">
        <v>299811925</v>
      </c>
      <c r="J27" s="92"/>
      <c r="K27" s="80"/>
      <c r="L27" s="80"/>
      <c r="M27" s="80"/>
      <c r="N27" s="80"/>
      <c r="O27" s="87"/>
      <c r="P27" s="87"/>
      <c r="Q27" s="87"/>
      <c r="R27" s="87"/>
      <c r="S27" s="87"/>
      <c r="T27" s="87"/>
      <c r="U27" s="87"/>
      <c r="V27" s="88"/>
    </row>
    <row r="28" spans="2:22" s="89" customFormat="1" ht="30" hidden="1" customHeight="1" x14ac:dyDescent="0.2">
      <c r="B28" s="101">
        <v>2017</v>
      </c>
      <c r="C28" s="102" t="s">
        <v>161</v>
      </c>
      <c r="D28" s="102" t="s">
        <v>162</v>
      </c>
      <c r="E28" s="102" t="s">
        <v>142</v>
      </c>
      <c r="F28" s="102" t="s">
        <v>122</v>
      </c>
      <c r="G28" s="102" t="s">
        <v>112</v>
      </c>
      <c r="H28" s="102"/>
      <c r="I28" s="103">
        <v>329020537</v>
      </c>
      <c r="J28" s="92"/>
      <c r="K28" s="80"/>
      <c r="L28" s="80"/>
      <c r="M28" s="80"/>
      <c r="N28" s="80"/>
      <c r="O28" s="87"/>
      <c r="P28" s="87"/>
      <c r="Q28" s="87"/>
      <c r="R28" s="87"/>
      <c r="S28" s="87"/>
      <c r="T28" s="87"/>
      <c r="U28" s="87"/>
      <c r="V28" s="88"/>
    </row>
    <row r="29" spans="2:22" s="89" customFormat="1" ht="30" hidden="1" customHeight="1" x14ac:dyDescent="0.2">
      <c r="B29" s="101">
        <v>2017</v>
      </c>
      <c r="C29" s="102" t="s">
        <v>163</v>
      </c>
      <c r="D29" s="102" t="s">
        <v>164</v>
      </c>
      <c r="E29" s="102" t="s">
        <v>145</v>
      </c>
      <c r="F29" s="102" t="s">
        <v>111</v>
      </c>
      <c r="G29" s="102" t="s">
        <v>112</v>
      </c>
      <c r="H29" s="102" t="s">
        <v>99</v>
      </c>
      <c r="I29" s="103">
        <v>293499519</v>
      </c>
      <c r="J29" s="92"/>
      <c r="K29" s="80"/>
      <c r="L29" s="80"/>
      <c r="M29" s="80"/>
      <c r="N29" s="80"/>
      <c r="O29" s="87"/>
      <c r="P29" s="87"/>
      <c r="Q29" s="87"/>
      <c r="R29" s="87"/>
      <c r="S29" s="87"/>
      <c r="T29" s="87"/>
      <c r="U29" s="87"/>
      <c r="V29" s="88"/>
    </row>
    <row r="30" spans="2:22" s="89" customFormat="1" ht="30" customHeight="1" x14ac:dyDescent="0.2">
      <c r="B30" s="101">
        <v>2017</v>
      </c>
      <c r="C30" s="125" t="s">
        <v>165</v>
      </c>
      <c r="D30" s="120" t="s">
        <v>166</v>
      </c>
      <c r="E30" s="102" t="s">
        <v>167</v>
      </c>
      <c r="F30" s="102" t="s">
        <v>122</v>
      </c>
      <c r="G30" s="102" t="s">
        <v>112</v>
      </c>
      <c r="H30" s="102" t="s">
        <v>99</v>
      </c>
      <c r="I30" s="103">
        <v>75848245</v>
      </c>
      <c r="J30" s="92"/>
      <c r="K30" s="80"/>
      <c r="L30" s="80"/>
      <c r="M30" s="80"/>
      <c r="N30" s="80"/>
      <c r="O30" s="87"/>
      <c r="P30" s="87"/>
      <c r="Q30" s="87"/>
      <c r="R30" s="87"/>
      <c r="S30" s="87"/>
      <c r="T30" s="87"/>
      <c r="U30" s="87"/>
      <c r="V30" s="88"/>
    </row>
    <row r="31" spans="2:22" s="89" customFormat="1" ht="30" hidden="1" customHeight="1" x14ac:dyDescent="0.2">
      <c r="B31" s="104">
        <v>2016</v>
      </c>
      <c r="C31" s="102" t="s">
        <v>168</v>
      </c>
      <c r="D31" s="102" t="s">
        <v>169</v>
      </c>
      <c r="E31" s="102" t="s">
        <v>102</v>
      </c>
      <c r="F31" s="102" t="s">
        <v>122</v>
      </c>
      <c r="G31" s="102" t="s">
        <v>129</v>
      </c>
      <c r="H31" s="102" t="s">
        <v>125</v>
      </c>
      <c r="I31" s="103">
        <v>174230000</v>
      </c>
      <c r="J31" s="92"/>
      <c r="K31" s="80"/>
      <c r="L31" s="80"/>
      <c r="M31" s="80"/>
      <c r="N31" s="80"/>
      <c r="O31" s="87"/>
      <c r="P31" s="87"/>
      <c r="Q31" s="87"/>
      <c r="R31" s="87"/>
      <c r="S31" s="87"/>
      <c r="T31" s="87"/>
      <c r="U31" s="87"/>
      <c r="V31" s="88"/>
    </row>
    <row r="32" spans="2:22" s="89" customFormat="1" ht="30" customHeight="1" x14ac:dyDescent="0.2">
      <c r="B32" s="104">
        <v>2016</v>
      </c>
      <c r="C32" s="125" t="s">
        <v>170</v>
      </c>
      <c r="D32" s="120" t="s">
        <v>171</v>
      </c>
      <c r="E32" s="102" t="s">
        <v>142</v>
      </c>
      <c r="F32" s="102" t="s">
        <v>122</v>
      </c>
      <c r="G32" s="102" t="s">
        <v>112</v>
      </c>
      <c r="H32" s="102" t="s">
        <v>99</v>
      </c>
      <c r="I32" s="103">
        <v>225603542</v>
      </c>
      <c r="J32" s="92"/>
      <c r="K32" s="80"/>
      <c r="L32" s="80"/>
      <c r="M32" s="80"/>
      <c r="N32" s="80"/>
      <c r="O32" s="87"/>
      <c r="P32" s="87"/>
      <c r="Q32" s="87"/>
      <c r="R32" s="87"/>
      <c r="S32" s="87"/>
      <c r="T32" s="87"/>
      <c r="U32" s="87"/>
      <c r="V32" s="88"/>
    </row>
    <row r="33" spans="2:22" s="89" customFormat="1" ht="30" hidden="1" customHeight="1" x14ac:dyDescent="0.2">
      <c r="B33" s="104">
        <v>2016</v>
      </c>
      <c r="C33" s="102" t="s">
        <v>172</v>
      </c>
      <c r="D33" s="102" t="s">
        <v>173</v>
      </c>
      <c r="E33" s="102" t="s">
        <v>102</v>
      </c>
      <c r="F33" s="102" t="s">
        <v>122</v>
      </c>
      <c r="G33" s="102" t="s">
        <v>112</v>
      </c>
      <c r="H33" s="102" t="s">
        <v>125</v>
      </c>
      <c r="I33" s="103">
        <v>45000000</v>
      </c>
      <c r="J33" s="92"/>
      <c r="K33" s="80"/>
      <c r="L33" s="80"/>
      <c r="M33" s="80"/>
      <c r="N33" s="80"/>
      <c r="O33" s="87"/>
      <c r="P33" s="87"/>
      <c r="Q33" s="87"/>
      <c r="R33" s="87"/>
      <c r="S33" s="87"/>
      <c r="T33" s="87"/>
      <c r="U33" s="87"/>
      <c r="V33" s="88"/>
    </row>
    <row r="34" spans="2:22" s="89" customFormat="1" ht="30" customHeight="1" x14ac:dyDescent="0.2">
      <c r="B34" s="182">
        <v>2017</v>
      </c>
      <c r="C34" s="185" t="s">
        <v>174</v>
      </c>
      <c r="D34" s="187" t="s">
        <v>175</v>
      </c>
      <c r="E34" s="178" t="s">
        <v>176</v>
      </c>
      <c r="F34" s="178" t="s">
        <v>97</v>
      </c>
      <c r="G34" s="178" t="s">
        <v>112</v>
      </c>
      <c r="H34" s="178" t="s">
        <v>99</v>
      </c>
      <c r="I34" s="180">
        <v>166045087</v>
      </c>
      <c r="J34" s="92"/>
      <c r="K34" s="80"/>
      <c r="L34" s="80"/>
      <c r="M34" s="80"/>
      <c r="N34" s="80"/>
      <c r="O34" s="87"/>
      <c r="P34" s="87"/>
      <c r="Q34" s="87"/>
      <c r="R34" s="87"/>
      <c r="S34" s="87"/>
      <c r="T34" s="87"/>
      <c r="U34" s="87"/>
      <c r="V34" s="88"/>
    </row>
    <row r="35" spans="2:22" s="89" customFormat="1" ht="30" customHeight="1" x14ac:dyDescent="0.2">
      <c r="B35" s="183"/>
      <c r="C35" s="186"/>
      <c r="D35" s="188"/>
      <c r="E35" s="189"/>
      <c r="F35" s="189"/>
      <c r="G35" s="189"/>
      <c r="H35" s="189"/>
      <c r="I35" s="190"/>
      <c r="J35" s="92"/>
      <c r="K35" s="80"/>
      <c r="L35" s="80"/>
      <c r="M35" s="80"/>
      <c r="N35" s="80"/>
      <c r="O35" s="87"/>
      <c r="P35" s="87"/>
      <c r="Q35" s="87"/>
      <c r="R35" s="87"/>
      <c r="S35" s="87"/>
      <c r="T35" s="87"/>
      <c r="U35" s="87"/>
      <c r="V35" s="88"/>
    </row>
    <row r="36" spans="2:22" s="89" customFormat="1" ht="30" hidden="1" customHeight="1" x14ac:dyDescent="0.2">
      <c r="B36" s="184"/>
      <c r="C36" s="179"/>
      <c r="D36" s="179"/>
      <c r="E36" s="179"/>
      <c r="F36" s="179"/>
      <c r="G36" s="179"/>
      <c r="H36" s="179"/>
      <c r="I36" s="181"/>
      <c r="J36" s="92"/>
      <c r="K36" s="80"/>
      <c r="L36" s="80"/>
      <c r="M36" s="80"/>
      <c r="N36" s="80"/>
      <c r="O36" s="87"/>
      <c r="P36" s="87"/>
      <c r="Q36" s="87"/>
      <c r="R36" s="87"/>
      <c r="S36" s="87"/>
      <c r="T36" s="87"/>
      <c r="U36" s="87"/>
      <c r="V36" s="88"/>
    </row>
    <row r="37" spans="2:22" s="89" customFormat="1" ht="30" customHeight="1" x14ac:dyDescent="0.2">
      <c r="B37" s="94">
        <v>2015</v>
      </c>
      <c r="C37" s="126" t="s">
        <v>177</v>
      </c>
      <c r="D37" s="121" t="s">
        <v>178</v>
      </c>
      <c r="E37" s="95" t="s">
        <v>102</v>
      </c>
      <c r="F37" s="95" t="s">
        <v>97</v>
      </c>
      <c r="G37" s="95" t="s">
        <v>179</v>
      </c>
      <c r="H37" s="95" t="s">
        <v>180</v>
      </c>
      <c r="I37" s="105">
        <v>140000000</v>
      </c>
      <c r="J37" s="92"/>
      <c r="K37" s="80"/>
      <c r="L37" s="80"/>
      <c r="M37" s="80"/>
      <c r="N37" s="80"/>
      <c r="O37" s="87"/>
      <c r="P37" s="87"/>
      <c r="Q37" s="87"/>
      <c r="R37" s="87"/>
      <c r="S37" s="87"/>
      <c r="T37" s="87"/>
      <c r="U37" s="87"/>
      <c r="V37" s="88"/>
    </row>
    <row r="38" spans="2:22" s="89" customFormat="1" ht="30" customHeight="1" x14ac:dyDescent="0.2">
      <c r="B38" s="104">
        <v>2015</v>
      </c>
      <c r="C38" s="125" t="s">
        <v>177</v>
      </c>
      <c r="D38" s="120" t="s">
        <v>178</v>
      </c>
      <c r="E38" s="102" t="s">
        <v>102</v>
      </c>
      <c r="F38" s="102" t="s">
        <v>122</v>
      </c>
      <c r="G38" s="102" t="s">
        <v>132</v>
      </c>
      <c r="H38" s="108" t="s">
        <v>181</v>
      </c>
      <c r="I38" s="103">
        <v>661072000</v>
      </c>
      <c r="J38" s="92"/>
      <c r="K38" s="80"/>
      <c r="L38" s="80"/>
      <c r="M38" s="80"/>
      <c r="N38" s="80"/>
      <c r="O38" s="87"/>
      <c r="P38" s="87"/>
      <c r="Q38" s="87"/>
      <c r="R38" s="87"/>
      <c r="S38" s="87"/>
      <c r="T38" s="87"/>
      <c r="U38" s="87"/>
      <c r="V38" s="88"/>
    </row>
    <row r="39" spans="2:22" s="89" customFormat="1" ht="30" customHeight="1" x14ac:dyDescent="0.2">
      <c r="B39" s="96">
        <v>2015</v>
      </c>
      <c r="C39" s="124" t="s">
        <v>182</v>
      </c>
      <c r="D39" s="119" t="s">
        <v>183</v>
      </c>
      <c r="E39" s="97" t="s">
        <v>184</v>
      </c>
      <c r="F39" s="97" t="s">
        <v>97</v>
      </c>
      <c r="G39" s="97" t="s">
        <v>112</v>
      </c>
      <c r="H39" s="97" t="s">
        <v>99</v>
      </c>
      <c r="I39" s="114">
        <v>66600000</v>
      </c>
      <c r="J39" s="92"/>
      <c r="K39" s="80"/>
      <c r="L39" s="80"/>
      <c r="M39" s="80"/>
      <c r="N39" s="80"/>
      <c r="O39" s="87"/>
      <c r="P39" s="87"/>
      <c r="Q39" s="87"/>
      <c r="R39" s="87"/>
      <c r="S39" s="87"/>
      <c r="T39" s="87"/>
      <c r="U39" s="87"/>
      <c r="V39" s="88"/>
    </row>
    <row r="40" spans="2:22" s="89" customFormat="1" ht="30" customHeight="1" x14ac:dyDescent="0.2">
      <c r="B40" s="96">
        <v>2015</v>
      </c>
      <c r="C40" s="124" t="s">
        <v>185</v>
      </c>
      <c r="D40" s="119" t="s">
        <v>186</v>
      </c>
      <c r="E40" s="97" t="s">
        <v>102</v>
      </c>
      <c r="F40" s="97" t="s">
        <v>97</v>
      </c>
      <c r="G40" s="97" t="s">
        <v>112</v>
      </c>
      <c r="H40" s="97" t="s">
        <v>115</v>
      </c>
      <c r="I40" s="113">
        <v>13369300</v>
      </c>
      <c r="J40" s="92"/>
      <c r="K40" s="80"/>
      <c r="L40" s="80"/>
      <c r="M40" s="80"/>
      <c r="N40" s="80"/>
      <c r="O40" s="87"/>
      <c r="P40" s="87"/>
      <c r="Q40" s="87"/>
      <c r="R40" s="87"/>
      <c r="S40" s="87"/>
      <c r="T40" s="87"/>
      <c r="U40" s="87"/>
      <c r="V40" s="88"/>
    </row>
    <row r="41" spans="2:22" s="89" customFormat="1" ht="30" customHeight="1" x14ac:dyDescent="0.2">
      <c r="B41" s="96">
        <v>2015</v>
      </c>
      <c r="C41" s="124" t="s">
        <v>187</v>
      </c>
      <c r="D41" s="119" t="s">
        <v>188</v>
      </c>
      <c r="E41" s="97" t="s">
        <v>148</v>
      </c>
      <c r="F41" s="97" t="s">
        <v>97</v>
      </c>
      <c r="G41" s="97" t="s">
        <v>112</v>
      </c>
      <c r="H41" s="97" t="s">
        <v>99</v>
      </c>
      <c r="I41" s="113">
        <v>294297100</v>
      </c>
      <c r="J41" s="92"/>
      <c r="K41" s="80"/>
      <c r="L41" s="80"/>
      <c r="M41" s="80"/>
      <c r="N41" s="80"/>
      <c r="O41" s="87"/>
      <c r="P41" s="87"/>
      <c r="Q41" s="87"/>
      <c r="R41" s="87"/>
      <c r="S41" s="87"/>
      <c r="T41" s="87"/>
      <c r="U41" s="87"/>
      <c r="V41" s="88"/>
    </row>
    <row r="42" spans="2:22" s="89" customFormat="1" ht="30" customHeight="1" x14ac:dyDescent="0.2">
      <c r="B42" s="94">
        <v>2017</v>
      </c>
      <c r="C42" s="126" t="s">
        <v>189</v>
      </c>
      <c r="D42" s="121" t="s">
        <v>190</v>
      </c>
      <c r="E42" s="95" t="s">
        <v>142</v>
      </c>
      <c r="F42" s="95" t="s">
        <v>97</v>
      </c>
      <c r="G42" s="95" t="s">
        <v>112</v>
      </c>
      <c r="H42" s="95" t="s">
        <v>99</v>
      </c>
      <c r="I42" s="113">
        <v>460130485</v>
      </c>
      <c r="J42" s="92"/>
      <c r="K42" s="80"/>
      <c r="L42" s="80"/>
      <c r="M42" s="80"/>
      <c r="N42" s="80"/>
      <c r="O42" s="87"/>
      <c r="P42" s="87"/>
      <c r="Q42" s="87"/>
      <c r="R42" s="87"/>
      <c r="S42" s="87"/>
      <c r="T42" s="87"/>
      <c r="U42" s="87"/>
      <c r="V42" s="88"/>
    </row>
    <row r="43" spans="2:22" s="89" customFormat="1" ht="30" customHeight="1" x14ac:dyDescent="0.2">
      <c r="B43" s="94">
        <v>2015</v>
      </c>
      <c r="C43" s="126" t="s">
        <v>191</v>
      </c>
      <c r="D43" s="121" t="s">
        <v>192</v>
      </c>
      <c r="E43" s="95" t="s">
        <v>193</v>
      </c>
      <c r="F43" s="95" t="s">
        <v>97</v>
      </c>
      <c r="G43" s="95" t="s">
        <v>112</v>
      </c>
      <c r="H43" s="95" t="s">
        <v>99</v>
      </c>
      <c r="I43" s="107">
        <v>45112440</v>
      </c>
      <c r="J43" s="92"/>
      <c r="K43" s="80"/>
      <c r="L43" s="80"/>
      <c r="M43" s="80"/>
      <c r="N43" s="80"/>
      <c r="O43" s="87"/>
      <c r="P43" s="87"/>
      <c r="Q43" s="87"/>
      <c r="R43" s="87"/>
      <c r="S43" s="87"/>
      <c r="T43" s="87"/>
      <c r="U43" s="87"/>
      <c r="V43" s="88"/>
    </row>
    <row r="44" spans="2:22" s="89" customFormat="1" ht="30" customHeight="1" x14ac:dyDescent="0.2">
      <c r="B44" s="96">
        <v>2017</v>
      </c>
      <c r="C44" s="124" t="s">
        <v>194</v>
      </c>
      <c r="D44" s="119" t="s">
        <v>195</v>
      </c>
      <c r="E44" s="97" t="s">
        <v>196</v>
      </c>
      <c r="F44" s="97" t="s">
        <v>97</v>
      </c>
      <c r="G44" s="97" t="s">
        <v>112</v>
      </c>
      <c r="H44" s="97" t="s">
        <v>99</v>
      </c>
      <c r="I44" s="117">
        <v>109299300</v>
      </c>
      <c r="J44" s="92"/>
      <c r="K44" s="80"/>
      <c r="L44" s="80"/>
      <c r="M44" s="80"/>
      <c r="N44" s="80"/>
      <c r="O44" s="87"/>
      <c r="P44" s="87"/>
      <c r="Q44" s="87"/>
      <c r="R44" s="87"/>
      <c r="S44" s="87"/>
      <c r="T44" s="87"/>
      <c r="U44" s="87"/>
      <c r="V44" s="88"/>
    </row>
    <row r="45" spans="2:22" s="89" customFormat="1" ht="30" customHeight="1" x14ac:dyDescent="0.2">
      <c r="B45" s="104">
        <v>2016</v>
      </c>
      <c r="C45" s="125" t="s">
        <v>197</v>
      </c>
      <c r="D45" s="120" t="s">
        <v>198</v>
      </c>
      <c r="E45" s="102" t="s">
        <v>199</v>
      </c>
      <c r="F45" s="102" t="s">
        <v>122</v>
      </c>
      <c r="G45" s="102" t="s">
        <v>112</v>
      </c>
      <c r="H45" s="102" t="s">
        <v>99</v>
      </c>
      <c r="I45" s="103">
        <v>291052938</v>
      </c>
      <c r="J45" s="92"/>
      <c r="K45" s="80"/>
      <c r="L45" s="80"/>
      <c r="M45" s="80"/>
      <c r="N45" s="80"/>
      <c r="O45" s="87"/>
      <c r="P45" s="87"/>
      <c r="Q45" s="87"/>
      <c r="R45" s="87"/>
      <c r="S45" s="87"/>
      <c r="T45" s="87"/>
      <c r="U45" s="87"/>
      <c r="V45" s="88"/>
    </row>
    <row r="46" spans="2:22" s="89" customFormat="1" ht="30" hidden="1" customHeight="1" x14ac:dyDescent="0.2">
      <c r="B46" s="101">
        <v>2017</v>
      </c>
      <c r="C46" s="102" t="s">
        <v>200</v>
      </c>
      <c r="D46" s="102" t="s">
        <v>201</v>
      </c>
      <c r="E46" s="102" t="s">
        <v>202</v>
      </c>
      <c r="F46" s="102" t="s">
        <v>122</v>
      </c>
      <c r="G46" s="102" t="s">
        <v>112</v>
      </c>
      <c r="H46" s="102" t="s">
        <v>99</v>
      </c>
      <c r="I46" s="103">
        <v>392735650</v>
      </c>
      <c r="J46" s="92"/>
      <c r="K46" s="80"/>
      <c r="L46" s="80"/>
      <c r="M46" s="80"/>
      <c r="N46" s="80"/>
      <c r="O46" s="87"/>
      <c r="P46" s="87"/>
      <c r="Q46" s="87"/>
      <c r="R46" s="87"/>
      <c r="S46" s="87"/>
      <c r="T46" s="87"/>
      <c r="U46" s="87"/>
      <c r="V46" s="88"/>
    </row>
    <row r="47" spans="2:22" s="89" customFormat="1" ht="30" hidden="1" customHeight="1" x14ac:dyDescent="0.2">
      <c r="B47" s="104">
        <v>2016</v>
      </c>
      <c r="C47" s="102" t="s">
        <v>203</v>
      </c>
      <c r="D47" s="102" t="s">
        <v>204</v>
      </c>
      <c r="E47" s="102" t="s">
        <v>135</v>
      </c>
      <c r="F47" s="102" t="s">
        <v>122</v>
      </c>
      <c r="G47" s="102" t="s">
        <v>112</v>
      </c>
      <c r="H47" s="102" t="s">
        <v>99</v>
      </c>
      <c r="I47" s="103">
        <v>230376170</v>
      </c>
      <c r="J47" s="92"/>
      <c r="K47" s="80"/>
      <c r="L47" s="80"/>
      <c r="M47" s="80"/>
      <c r="N47" s="80"/>
      <c r="O47" s="87"/>
      <c r="P47" s="87"/>
      <c r="Q47" s="87"/>
      <c r="R47" s="87"/>
      <c r="S47" s="87"/>
      <c r="T47" s="87"/>
      <c r="U47" s="87"/>
      <c r="V47" s="88"/>
    </row>
    <row r="48" spans="2:22" s="89" customFormat="1" ht="30" customHeight="1" x14ac:dyDescent="0.2">
      <c r="B48" s="104">
        <v>2015</v>
      </c>
      <c r="C48" s="125" t="s">
        <v>205</v>
      </c>
      <c r="D48" s="120" t="s">
        <v>206</v>
      </c>
      <c r="E48" s="102" t="s">
        <v>102</v>
      </c>
      <c r="F48" s="102" t="s">
        <v>122</v>
      </c>
      <c r="G48" s="102" t="s">
        <v>112</v>
      </c>
      <c r="H48" s="102" t="s">
        <v>125</v>
      </c>
      <c r="I48" s="103">
        <v>266260000</v>
      </c>
      <c r="J48" s="92"/>
      <c r="K48" s="80"/>
      <c r="L48" s="80"/>
      <c r="M48" s="80"/>
      <c r="N48" s="80"/>
      <c r="O48" s="87"/>
      <c r="P48" s="87"/>
      <c r="Q48" s="87"/>
      <c r="R48" s="87"/>
      <c r="S48" s="87"/>
      <c r="T48" s="87"/>
      <c r="U48" s="87"/>
      <c r="V48" s="88"/>
    </row>
    <row r="49" spans="2:22" s="89" customFormat="1" ht="30" customHeight="1" x14ac:dyDescent="0.2">
      <c r="B49" s="96">
        <v>2015</v>
      </c>
      <c r="C49" s="124" t="s">
        <v>207</v>
      </c>
      <c r="D49" s="119" t="s">
        <v>208</v>
      </c>
      <c r="E49" s="97" t="s">
        <v>209</v>
      </c>
      <c r="F49" s="97" t="s">
        <v>97</v>
      </c>
      <c r="G49" s="97" t="s">
        <v>210</v>
      </c>
      <c r="H49" s="97" t="s">
        <v>180</v>
      </c>
      <c r="I49" s="118">
        <v>20000000</v>
      </c>
      <c r="J49" s="92"/>
      <c r="K49" s="80"/>
      <c r="L49" s="80"/>
      <c r="M49" s="80"/>
      <c r="N49" s="80"/>
      <c r="O49" s="87"/>
      <c r="P49" s="87"/>
      <c r="Q49" s="87"/>
      <c r="R49" s="87"/>
      <c r="S49" s="87"/>
      <c r="T49" s="87"/>
      <c r="U49" s="87"/>
      <c r="V49" s="88"/>
    </row>
    <row r="50" spans="2:22" s="89" customFormat="1" ht="30" customHeight="1" x14ac:dyDescent="0.2">
      <c r="B50" s="104">
        <v>2015</v>
      </c>
      <c r="C50" s="125" t="s">
        <v>211</v>
      </c>
      <c r="D50" s="120" t="s">
        <v>212</v>
      </c>
      <c r="E50" s="102" t="s">
        <v>142</v>
      </c>
      <c r="F50" s="102" t="s">
        <v>122</v>
      </c>
      <c r="G50" s="102" t="s">
        <v>112</v>
      </c>
      <c r="H50" s="102" t="s">
        <v>99</v>
      </c>
      <c r="I50" s="103">
        <v>58660619</v>
      </c>
      <c r="J50" s="92"/>
      <c r="K50" s="80"/>
      <c r="L50" s="80"/>
      <c r="M50" s="80"/>
      <c r="N50" s="80"/>
      <c r="O50" s="87"/>
      <c r="P50" s="87"/>
      <c r="Q50" s="87"/>
      <c r="R50" s="87"/>
      <c r="S50" s="87"/>
      <c r="T50" s="87"/>
      <c r="U50" s="87"/>
      <c r="V50" s="88"/>
    </row>
    <row r="51" spans="2:22" s="75" customFormat="1" ht="27" customHeight="1" x14ac:dyDescent="0.2">
      <c r="B51" s="104">
        <v>2015</v>
      </c>
      <c r="C51" s="125" t="s">
        <v>213</v>
      </c>
      <c r="D51" s="120" t="s">
        <v>214</v>
      </c>
      <c r="E51" s="102" t="s">
        <v>102</v>
      </c>
      <c r="F51" s="102" t="s">
        <v>122</v>
      </c>
      <c r="G51" s="102" t="s">
        <v>112</v>
      </c>
      <c r="H51" s="102" t="s">
        <v>99</v>
      </c>
      <c r="I51" s="103">
        <v>143182000</v>
      </c>
      <c r="J51" s="92"/>
      <c r="K51" s="82"/>
      <c r="L51" s="82"/>
      <c r="M51" s="82"/>
      <c r="N51" s="82"/>
      <c r="O51" s="80"/>
      <c r="P51" s="80"/>
      <c r="Q51" s="80"/>
      <c r="R51" s="80"/>
      <c r="S51" s="80"/>
      <c r="T51" s="80"/>
      <c r="U51" s="80"/>
    </row>
    <row r="52" spans="2:22" s="75" customFormat="1" ht="27" hidden="1" customHeight="1" x14ac:dyDescent="0.2">
      <c r="B52" s="104">
        <v>2015</v>
      </c>
      <c r="C52" s="102" t="s">
        <v>215</v>
      </c>
      <c r="D52" s="102" t="s">
        <v>216</v>
      </c>
      <c r="E52" s="102" t="s">
        <v>102</v>
      </c>
      <c r="F52" s="102" t="s">
        <v>122</v>
      </c>
      <c r="G52" s="102" t="s">
        <v>112</v>
      </c>
      <c r="H52" s="102" t="s">
        <v>125</v>
      </c>
      <c r="I52" s="103">
        <v>695598552</v>
      </c>
      <c r="J52" s="92"/>
      <c r="K52" s="82"/>
      <c r="L52" s="82"/>
      <c r="M52" s="82"/>
      <c r="N52" s="82"/>
      <c r="O52" s="80"/>
      <c r="P52" s="80"/>
      <c r="Q52" s="80"/>
      <c r="R52" s="80"/>
      <c r="S52" s="80"/>
      <c r="T52" s="80"/>
      <c r="U52" s="80"/>
    </row>
    <row r="53" spans="2:22" s="75" customFormat="1" ht="27" customHeight="1" x14ac:dyDescent="0.2">
      <c r="B53" s="104">
        <v>2016</v>
      </c>
      <c r="C53" s="125" t="s">
        <v>217</v>
      </c>
      <c r="D53" s="120" t="s">
        <v>218</v>
      </c>
      <c r="E53" s="102" t="s">
        <v>142</v>
      </c>
      <c r="F53" s="102" t="s">
        <v>122</v>
      </c>
      <c r="G53" s="102" t="s">
        <v>112</v>
      </c>
      <c r="H53" s="102" t="s">
        <v>99</v>
      </c>
      <c r="I53" s="103">
        <v>107806937</v>
      </c>
      <c r="J53" s="92"/>
      <c r="K53" s="82"/>
      <c r="L53" s="82"/>
      <c r="M53" s="82"/>
      <c r="N53" s="82"/>
      <c r="O53" s="80"/>
      <c r="P53" s="80"/>
      <c r="Q53" s="80"/>
      <c r="R53" s="80"/>
      <c r="S53" s="80"/>
      <c r="T53" s="80"/>
      <c r="U53" s="80"/>
    </row>
    <row r="54" spans="2:22" s="75" customFormat="1" ht="27" hidden="1" customHeight="1" x14ac:dyDescent="0.2">
      <c r="B54" s="104">
        <v>2016</v>
      </c>
      <c r="C54" s="102" t="s">
        <v>219</v>
      </c>
      <c r="D54" s="102" t="s">
        <v>220</v>
      </c>
      <c r="E54" s="102" t="s">
        <v>221</v>
      </c>
      <c r="F54" s="102" t="s">
        <v>111</v>
      </c>
      <c r="G54" s="102" t="s">
        <v>112</v>
      </c>
      <c r="H54" s="102" t="s">
        <v>99</v>
      </c>
      <c r="I54" s="103">
        <v>148942981</v>
      </c>
      <c r="J54" s="92"/>
      <c r="K54" s="82"/>
      <c r="L54" s="82"/>
      <c r="M54" s="82"/>
      <c r="N54" s="82"/>
      <c r="O54" s="80"/>
      <c r="P54" s="80"/>
      <c r="Q54" s="80"/>
      <c r="R54" s="80"/>
      <c r="S54" s="80"/>
      <c r="T54" s="80"/>
      <c r="U54" s="80"/>
    </row>
    <row r="55" spans="2:22" s="75" customFormat="1" ht="27" hidden="1" customHeight="1" x14ac:dyDescent="0.2">
      <c r="B55" s="104">
        <v>2016</v>
      </c>
      <c r="C55" s="102" t="s">
        <v>222</v>
      </c>
      <c r="D55" s="102" t="s">
        <v>223</v>
      </c>
      <c r="E55" s="102" t="s">
        <v>102</v>
      </c>
      <c r="F55" s="102" t="s">
        <v>122</v>
      </c>
      <c r="G55" s="102" t="s">
        <v>132</v>
      </c>
      <c r="H55" s="102" t="s">
        <v>125</v>
      </c>
      <c r="I55" s="103">
        <v>380000000</v>
      </c>
      <c r="J55" s="92"/>
      <c r="K55" s="82"/>
      <c r="L55" s="82"/>
      <c r="M55" s="82"/>
      <c r="N55" s="82"/>
      <c r="O55" s="80"/>
      <c r="P55" s="80"/>
      <c r="Q55" s="80"/>
      <c r="R55" s="80"/>
      <c r="S55" s="80"/>
      <c r="T55" s="80"/>
      <c r="U55" s="80"/>
    </row>
    <row r="56" spans="2:22" s="75" customFormat="1" ht="27" hidden="1" customHeight="1" x14ac:dyDescent="0.2">
      <c r="B56" s="104">
        <v>2016</v>
      </c>
      <c r="C56" s="102" t="s">
        <v>224</v>
      </c>
      <c r="D56" s="102" t="s">
        <v>225</v>
      </c>
      <c r="E56" s="102" t="s">
        <v>145</v>
      </c>
      <c r="F56" s="102" t="s">
        <v>122</v>
      </c>
      <c r="G56" s="102" t="s">
        <v>112</v>
      </c>
      <c r="H56" s="102" t="s">
        <v>99</v>
      </c>
      <c r="I56" s="103">
        <v>657723027</v>
      </c>
      <c r="J56" s="92"/>
      <c r="K56" s="82"/>
      <c r="L56" s="82"/>
      <c r="M56" s="82"/>
      <c r="N56" s="82"/>
      <c r="O56" s="80"/>
      <c r="P56" s="80"/>
      <c r="Q56" s="80"/>
      <c r="R56" s="80"/>
      <c r="S56" s="80"/>
      <c r="T56" s="80"/>
      <c r="U56" s="80"/>
    </row>
    <row r="57" spans="2:22" s="75" customFormat="1" ht="27" hidden="1" customHeight="1" x14ac:dyDescent="0.2">
      <c r="B57" s="101">
        <v>2017</v>
      </c>
      <c r="C57" s="102" t="s">
        <v>226</v>
      </c>
      <c r="D57" s="102" t="s">
        <v>227</v>
      </c>
      <c r="E57" s="102" t="s">
        <v>102</v>
      </c>
      <c r="F57" s="102" t="s">
        <v>122</v>
      </c>
      <c r="G57" s="102" t="s">
        <v>112</v>
      </c>
      <c r="H57" s="102" t="s">
        <v>99</v>
      </c>
      <c r="I57" s="103">
        <v>405514958</v>
      </c>
      <c r="J57" s="92"/>
      <c r="K57" s="82"/>
      <c r="L57" s="82"/>
      <c r="M57" s="82"/>
      <c r="N57" s="82"/>
      <c r="O57" s="80"/>
      <c r="P57" s="80"/>
      <c r="Q57" s="80"/>
      <c r="R57" s="80"/>
      <c r="S57" s="80"/>
      <c r="T57" s="80"/>
      <c r="U57" s="80"/>
    </row>
    <row r="58" spans="2:22" s="75" customFormat="1" ht="27" customHeight="1" x14ac:dyDescent="0.2">
      <c r="B58" s="109">
        <v>2013</v>
      </c>
      <c r="C58" s="127" t="s">
        <v>228</v>
      </c>
      <c r="D58" s="122" t="s">
        <v>229</v>
      </c>
      <c r="E58" s="111" t="s">
        <v>96</v>
      </c>
      <c r="F58" s="111" t="s">
        <v>230</v>
      </c>
      <c r="G58" s="111" t="s">
        <v>112</v>
      </c>
      <c r="H58" s="111" t="s">
        <v>99</v>
      </c>
      <c r="I58" s="110">
        <v>342080000</v>
      </c>
      <c r="J58" s="92"/>
      <c r="K58" s="82"/>
      <c r="L58" s="82"/>
      <c r="M58" s="82"/>
      <c r="N58" s="82"/>
      <c r="O58" s="80"/>
      <c r="P58" s="80"/>
      <c r="Q58" s="80"/>
      <c r="R58" s="80"/>
      <c r="S58" s="80"/>
      <c r="T58" s="80"/>
      <c r="U58" s="80"/>
    </row>
    <row r="59" spans="2:22" s="75" customFormat="1" ht="27" customHeight="1" x14ac:dyDescent="0.2">
      <c r="B59" s="182">
        <v>2016</v>
      </c>
      <c r="C59" s="185" t="s">
        <v>231</v>
      </c>
      <c r="D59" s="187" t="s">
        <v>232</v>
      </c>
      <c r="E59" s="178" t="s">
        <v>145</v>
      </c>
      <c r="F59" s="178" t="s">
        <v>97</v>
      </c>
      <c r="G59" s="178" t="s">
        <v>112</v>
      </c>
      <c r="H59" s="178" t="s">
        <v>99</v>
      </c>
      <c r="I59" s="180">
        <v>201884280</v>
      </c>
      <c r="J59" s="92"/>
      <c r="K59" s="82"/>
      <c r="L59" s="82"/>
      <c r="M59" s="82"/>
      <c r="N59" s="82"/>
      <c r="O59" s="80"/>
      <c r="P59" s="80"/>
      <c r="Q59" s="80"/>
      <c r="R59" s="80"/>
      <c r="S59" s="80"/>
      <c r="T59" s="80"/>
      <c r="U59" s="80"/>
    </row>
    <row r="60" spans="2:22" s="75" customFormat="1" ht="27" customHeight="1" x14ac:dyDescent="0.2">
      <c r="B60" s="184"/>
      <c r="C60" s="197"/>
      <c r="D60" s="198"/>
      <c r="E60" s="179"/>
      <c r="F60" s="179"/>
      <c r="G60" s="179"/>
      <c r="H60" s="179"/>
      <c r="I60" s="181"/>
      <c r="J60" s="92"/>
      <c r="K60" s="82"/>
      <c r="L60" s="82"/>
      <c r="M60" s="82"/>
      <c r="N60" s="82"/>
      <c r="O60" s="80"/>
      <c r="P60" s="80"/>
      <c r="Q60" s="80"/>
      <c r="R60" s="80"/>
      <c r="S60" s="80"/>
      <c r="T60" s="80"/>
      <c r="U60" s="80"/>
    </row>
    <row r="61" spans="2:22" s="75" customFormat="1" ht="27" customHeight="1" x14ac:dyDescent="0.2">
      <c r="B61" s="101">
        <v>2017</v>
      </c>
      <c r="C61" s="125" t="s">
        <v>233</v>
      </c>
      <c r="D61" s="120" t="s">
        <v>234</v>
      </c>
      <c r="E61" s="102" t="s">
        <v>152</v>
      </c>
      <c r="F61" s="102" t="s">
        <v>122</v>
      </c>
      <c r="G61" s="102" t="s">
        <v>112</v>
      </c>
      <c r="H61" s="102" t="s">
        <v>99</v>
      </c>
      <c r="I61" s="103">
        <v>594134485</v>
      </c>
      <c r="J61" s="92"/>
      <c r="K61" s="82"/>
      <c r="L61" s="82"/>
      <c r="M61" s="82"/>
      <c r="N61" s="82"/>
      <c r="O61" s="80"/>
      <c r="P61" s="80"/>
      <c r="Q61" s="80"/>
      <c r="R61" s="80"/>
      <c r="S61" s="80"/>
      <c r="T61" s="80"/>
      <c r="U61" s="80"/>
    </row>
    <row r="62" spans="2:22" s="75" customFormat="1" ht="27" customHeight="1" x14ac:dyDescent="0.2">
      <c r="B62" s="96">
        <v>2015</v>
      </c>
      <c r="C62" s="124" t="s">
        <v>235</v>
      </c>
      <c r="D62" s="119" t="s">
        <v>236</v>
      </c>
      <c r="E62" s="97" t="s">
        <v>152</v>
      </c>
      <c r="F62" s="97" t="s">
        <v>97</v>
      </c>
      <c r="G62" s="97" t="s">
        <v>112</v>
      </c>
      <c r="H62" s="97" t="s">
        <v>99</v>
      </c>
      <c r="I62" s="114">
        <v>77791198</v>
      </c>
      <c r="J62" s="92"/>
      <c r="K62" s="82"/>
      <c r="L62" s="82"/>
      <c r="M62" s="82"/>
      <c r="N62" s="82"/>
      <c r="O62" s="80"/>
      <c r="P62" s="80"/>
      <c r="Q62" s="80"/>
      <c r="R62" s="80"/>
      <c r="S62" s="80"/>
      <c r="T62" s="80"/>
      <c r="U62" s="80"/>
    </row>
    <row r="63" spans="2:22" s="75" customFormat="1" ht="27" customHeight="1" x14ac:dyDescent="0.2">
      <c r="B63" s="182">
        <v>2017</v>
      </c>
      <c r="C63" s="185" t="s">
        <v>237</v>
      </c>
      <c r="D63" s="187" t="s">
        <v>238</v>
      </c>
      <c r="E63" s="178" t="s">
        <v>239</v>
      </c>
      <c r="F63" s="178" t="s">
        <v>97</v>
      </c>
      <c r="G63" s="178" t="s">
        <v>112</v>
      </c>
      <c r="H63" s="178" t="s">
        <v>99</v>
      </c>
      <c r="I63" s="180">
        <v>326199072</v>
      </c>
      <c r="J63" s="92"/>
      <c r="K63" s="82"/>
      <c r="L63" s="82"/>
      <c r="M63" s="82"/>
      <c r="N63" s="82"/>
      <c r="O63" s="80"/>
      <c r="P63" s="80"/>
      <c r="Q63" s="80"/>
      <c r="R63" s="80"/>
      <c r="S63" s="80"/>
      <c r="T63" s="80"/>
      <c r="U63" s="80"/>
    </row>
    <row r="64" spans="2:22" s="75" customFormat="1" ht="27" customHeight="1" x14ac:dyDescent="0.2">
      <c r="B64" s="183"/>
      <c r="C64" s="186"/>
      <c r="D64" s="188"/>
      <c r="E64" s="189"/>
      <c r="F64" s="189"/>
      <c r="G64" s="189"/>
      <c r="H64" s="189"/>
      <c r="I64" s="190"/>
      <c r="J64" s="92"/>
      <c r="K64" s="82"/>
      <c r="L64" s="82"/>
      <c r="M64" s="82"/>
      <c r="N64" s="82"/>
      <c r="O64" s="80"/>
      <c r="P64" s="80"/>
      <c r="Q64" s="80"/>
      <c r="R64" s="80"/>
      <c r="S64" s="80"/>
      <c r="T64" s="80"/>
      <c r="U64" s="80"/>
    </row>
    <row r="65" spans="2:22" s="89" customFormat="1" ht="30" hidden="1" customHeight="1" x14ac:dyDescent="0.2">
      <c r="B65" s="184"/>
      <c r="C65" s="179"/>
      <c r="D65" s="179"/>
      <c r="E65" s="179"/>
      <c r="F65" s="179"/>
      <c r="G65" s="179"/>
      <c r="H65" s="179"/>
      <c r="I65" s="181"/>
      <c r="J65" s="92"/>
      <c r="K65" s="80"/>
      <c r="L65" s="80"/>
      <c r="M65" s="80"/>
      <c r="N65" s="80"/>
      <c r="O65" s="87"/>
      <c r="P65" s="87"/>
      <c r="Q65" s="87"/>
      <c r="R65" s="87"/>
      <c r="S65" s="87"/>
      <c r="T65" s="87"/>
      <c r="U65" s="87"/>
      <c r="V65" s="88"/>
    </row>
    <row r="66" spans="2:22" s="89" customFormat="1" ht="30" customHeight="1" x14ac:dyDescent="0.2">
      <c r="B66" s="182">
        <v>2016</v>
      </c>
      <c r="C66" s="185" t="s">
        <v>240</v>
      </c>
      <c r="D66" s="187" t="s">
        <v>241</v>
      </c>
      <c r="E66" s="178" t="s">
        <v>242</v>
      </c>
      <c r="F66" s="178" t="s">
        <v>97</v>
      </c>
      <c r="G66" s="178" t="s">
        <v>112</v>
      </c>
      <c r="H66" s="178" t="s">
        <v>99</v>
      </c>
      <c r="I66" s="180">
        <v>219362543</v>
      </c>
      <c r="J66" s="92"/>
      <c r="K66" s="80"/>
      <c r="L66" s="80"/>
      <c r="M66" s="80"/>
      <c r="N66" s="80"/>
      <c r="O66" s="87"/>
      <c r="P66" s="87"/>
      <c r="Q66" s="87"/>
      <c r="R66" s="87"/>
      <c r="S66" s="87"/>
      <c r="T66" s="87"/>
      <c r="U66" s="87"/>
      <c r="V66" s="88"/>
    </row>
    <row r="67" spans="2:22" s="75" customFormat="1" ht="27" customHeight="1" x14ac:dyDescent="0.2">
      <c r="B67" s="184"/>
      <c r="C67" s="197"/>
      <c r="D67" s="198"/>
      <c r="E67" s="179"/>
      <c r="F67" s="179"/>
      <c r="G67" s="179"/>
      <c r="H67" s="179"/>
      <c r="I67" s="181"/>
      <c r="J67" s="92"/>
      <c r="K67" s="82"/>
      <c r="L67" s="82"/>
      <c r="M67" s="82"/>
      <c r="N67" s="82"/>
      <c r="O67" s="80"/>
      <c r="P67" s="80"/>
      <c r="Q67" s="80"/>
      <c r="R67" s="80"/>
      <c r="S67" s="80"/>
      <c r="T67" s="80"/>
      <c r="U67" s="80"/>
      <c r="V67" s="90"/>
    </row>
    <row r="68" spans="2:22" s="75" customFormat="1" ht="27" customHeight="1" x14ac:dyDescent="0.2">
      <c r="B68" s="199">
        <v>2014</v>
      </c>
      <c r="C68" s="185" t="s">
        <v>243</v>
      </c>
      <c r="D68" s="202" t="s">
        <v>244</v>
      </c>
      <c r="E68" s="191" t="s">
        <v>102</v>
      </c>
      <c r="F68" s="191" t="s">
        <v>97</v>
      </c>
      <c r="G68" s="191" t="s">
        <v>245</v>
      </c>
      <c r="H68" s="191" t="s">
        <v>115</v>
      </c>
      <c r="I68" s="194">
        <v>250000000</v>
      </c>
      <c r="J68" s="92"/>
      <c r="K68" s="82"/>
      <c r="L68" s="82"/>
      <c r="M68" s="82"/>
      <c r="N68" s="82"/>
      <c r="O68" s="80"/>
      <c r="P68" s="80"/>
      <c r="Q68" s="80"/>
      <c r="R68" s="80"/>
      <c r="S68" s="80"/>
      <c r="T68" s="80"/>
      <c r="U68" s="80"/>
      <c r="V68" s="90"/>
    </row>
    <row r="69" spans="2:22" s="89" customFormat="1" ht="30" customHeight="1" x14ac:dyDescent="0.2">
      <c r="B69" s="200"/>
      <c r="C69" s="186"/>
      <c r="D69" s="203"/>
      <c r="E69" s="192"/>
      <c r="F69" s="192"/>
      <c r="G69" s="192"/>
      <c r="H69" s="192"/>
      <c r="I69" s="195"/>
      <c r="J69" s="92"/>
      <c r="K69" s="80"/>
      <c r="L69" s="80"/>
      <c r="M69" s="80"/>
      <c r="N69" s="80"/>
      <c r="O69" s="87"/>
      <c r="P69" s="87"/>
      <c r="Q69" s="87"/>
      <c r="R69" s="87"/>
      <c r="S69" s="87"/>
      <c r="T69" s="87"/>
      <c r="U69" s="87"/>
      <c r="V69" s="88"/>
    </row>
    <row r="70" spans="2:22" s="75" customFormat="1" ht="27" customHeight="1" x14ac:dyDescent="0.2">
      <c r="B70" s="201"/>
      <c r="C70" s="186"/>
      <c r="D70" s="204"/>
      <c r="E70" s="193"/>
      <c r="F70" s="193"/>
      <c r="G70" s="193"/>
      <c r="H70" s="193"/>
      <c r="I70" s="196"/>
      <c r="J70" s="92"/>
      <c r="K70" s="82"/>
      <c r="L70" s="82"/>
      <c r="M70" s="82"/>
      <c r="N70" s="82"/>
      <c r="O70" s="80"/>
      <c r="P70" s="80"/>
      <c r="Q70" s="80"/>
      <c r="R70" s="80"/>
      <c r="S70" s="80"/>
      <c r="T70" s="80"/>
      <c r="U70" s="80"/>
    </row>
    <row r="71" spans="2:22" s="89" customFormat="1" ht="30" customHeight="1" x14ac:dyDescent="0.2">
      <c r="B71" s="201"/>
      <c r="C71" s="186"/>
      <c r="D71" s="204"/>
      <c r="E71" s="193"/>
      <c r="F71" s="193"/>
      <c r="G71" s="193"/>
      <c r="H71" s="193"/>
      <c r="I71" s="196"/>
      <c r="J71" s="92"/>
      <c r="K71" s="80"/>
      <c r="L71" s="80"/>
      <c r="M71" s="80"/>
      <c r="N71" s="80"/>
      <c r="O71" s="87"/>
      <c r="P71" s="87"/>
      <c r="Q71" s="87"/>
      <c r="R71" s="87"/>
      <c r="S71" s="87"/>
      <c r="T71" s="87"/>
      <c r="U71" s="87"/>
      <c r="V71" s="88"/>
    </row>
    <row r="72" spans="2:22" s="75" customFormat="1" ht="27" customHeight="1" x14ac:dyDescent="0.2">
      <c r="B72" s="201"/>
      <c r="C72" s="186"/>
      <c r="D72" s="204"/>
      <c r="E72" s="193"/>
      <c r="F72" s="193"/>
      <c r="G72" s="193"/>
      <c r="H72" s="193"/>
      <c r="I72" s="196"/>
      <c r="J72" s="92"/>
      <c r="K72" s="82"/>
      <c r="L72" s="82"/>
      <c r="M72" s="82"/>
      <c r="N72" s="82"/>
      <c r="O72" s="80"/>
      <c r="P72" s="80"/>
      <c r="Q72" s="80"/>
      <c r="R72" s="80"/>
      <c r="S72" s="80"/>
      <c r="T72" s="80"/>
      <c r="U72" s="80"/>
    </row>
    <row r="73" spans="2:22" s="89" customFormat="1" ht="30" hidden="1" customHeight="1" x14ac:dyDescent="0.2">
      <c r="B73" s="104">
        <v>2016</v>
      </c>
      <c r="C73" s="102" t="s">
        <v>246</v>
      </c>
      <c r="D73" s="102" t="s">
        <v>247</v>
      </c>
      <c r="E73" s="102" t="s">
        <v>102</v>
      </c>
      <c r="F73" s="102" t="s">
        <v>122</v>
      </c>
      <c r="G73" s="102" t="s">
        <v>112</v>
      </c>
      <c r="H73" s="102" t="s">
        <v>99</v>
      </c>
      <c r="I73" s="103">
        <v>152656584</v>
      </c>
      <c r="J73" s="92"/>
      <c r="K73" s="80"/>
      <c r="L73" s="80"/>
      <c r="M73" s="80"/>
      <c r="N73" s="80"/>
      <c r="O73" s="87"/>
      <c r="P73" s="87"/>
      <c r="Q73" s="87"/>
      <c r="R73" s="87"/>
      <c r="S73" s="87"/>
      <c r="T73" s="87"/>
      <c r="U73" s="87"/>
      <c r="V73" s="88"/>
    </row>
    <row r="74" spans="2:22" s="75" customFormat="1" ht="27" hidden="1" customHeight="1" x14ac:dyDescent="0.2">
      <c r="B74" s="104">
        <v>2016</v>
      </c>
      <c r="C74" s="102" t="s">
        <v>248</v>
      </c>
      <c r="D74" s="102" t="s">
        <v>249</v>
      </c>
      <c r="E74" s="102" t="s">
        <v>152</v>
      </c>
      <c r="F74" s="102" t="s">
        <v>122</v>
      </c>
      <c r="G74" s="102" t="s">
        <v>112</v>
      </c>
      <c r="H74" s="102" t="s">
        <v>99</v>
      </c>
      <c r="I74" s="103">
        <v>500582138</v>
      </c>
      <c r="J74" s="92"/>
      <c r="K74" s="82"/>
      <c r="L74" s="82"/>
      <c r="M74" s="82"/>
      <c r="N74" s="82"/>
      <c r="O74" s="80"/>
      <c r="P74" s="80"/>
      <c r="Q74" s="80"/>
      <c r="R74" s="80"/>
      <c r="S74" s="80"/>
      <c r="T74" s="80"/>
      <c r="U74" s="80"/>
    </row>
    <row r="75" spans="2:22" s="89" customFormat="1" ht="30" hidden="1" customHeight="1" x14ac:dyDescent="0.2">
      <c r="B75" s="104">
        <v>2016</v>
      </c>
      <c r="C75" s="102" t="s">
        <v>250</v>
      </c>
      <c r="D75" s="102" t="s">
        <v>251</v>
      </c>
      <c r="E75" s="102" t="s">
        <v>102</v>
      </c>
      <c r="F75" s="102" t="s">
        <v>122</v>
      </c>
      <c r="G75" s="102" t="s">
        <v>132</v>
      </c>
      <c r="H75" s="102" t="s">
        <v>125</v>
      </c>
      <c r="I75" s="103">
        <v>21176887</v>
      </c>
      <c r="J75" s="92"/>
      <c r="K75" s="80"/>
      <c r="L75" s="80"/>
      <c r="M75" s="80"/>
      <c r="N75" s="80"/>
      <c r="O75" s="87"/>
      <c r="P75" s="87"/>
      <c r="Q75" s="87"/>
      <c r="R75" s="87"/>
      <c r="S75" s="87"/>
      <c r="T75" s="87"/>
      <c r="U75" s="87"/>
      <c r="V75" s="88"/>
    </row>
    <row r="76" spans="2:22" s="75" customFormat="1" ht="27" customHeight="1" x14ac:dyDescent="0.2">
      <c r="B76" s="104">
        <v>2016</v>
      </c>
      <c r="C76" s="125" t="s">
        <v>252</v>
      </c>
      <c r="D76" s="120" t="s">
        <v>253</v>
      </c>
      <c r="E76" s="102" t="s">
        <v>102</v>
      </c>
      <c r="F76" s="102" t="s">
        <v>122</v>
      </c>
      <c r="G76" s="102" t="s">
        <v>129</v>
      </c>
      <c r="H76" s="102" t="s">
        <v>125</v>
      </c>
      <c r="I76" s="103">
        <v>897570781</v>
      </c>
      <c r="J76" s="92"/>
      <c r="K76" s="82"/>
      <c r="L76" s="82"/>
      <c r="M76" s="82"/>
      <c r="N76" s="82"/>
      <c r="O76" s="80"/>
      <c r="P76" s="80"/>
      <c r="Q76" s="80"/>
      <c r="R76" s="80"/>
      <c r="S76" s="80"/>
      <c r="T76" s="80"/>
      <c r="U76" s="80"/>
    </row>
    <row r="77" spans="2:22" s="89" customFormat="1" ht="30" hidden="1" customHeight="1" x14ac:dyDescent="0.2">
      <c r="B77" s="104">
        <v>2015</v>
      </c>
      <c r="C77" s="102" t="s">
        <v>254</v>
      </c>
      <c r="D77" s="102" t="s">
        <v>255</v>
      </c>
      <c r="E77" s="102" t="s">
        <v>152</v>
      </c>
      <c r="F77" s="102" t="s">
        <v>122</v>
      </c>
      <c r="G77" s="102" t="s">
        <v>129</v>
      </c>
      <c r="H77" s="102" t="s">
        <v>99</v>
      </c>
      <c r="I77" s="103">
        <v>512578000</v>
      </c>
      <c r="J77" s="92"/>
      <c r="K77" s="80"/>
      <c r="L77" s="80"/>
      <c r="M77" s="80"/>
      <c r="N77" s="80"/>
      <c r="O77" s="87"/>
      <c r="P77" s="87"/>
      <c r="Q77" s="87"/>
      <c r="R77" s="87"/>
      <c r="S77" s="87"/>
      <c r="T77" s="87"/>
      <c r="U77" s="87"/>
      <c r="V77" s="88"/>
    </row>
    <row r="78" spans="2:22" s="75" customFormat="1" ht="27" hidden="1" customHeight="1" x14ac:dyDescent="0.2">
      <c r="B78" s="104">
        <v>2016</v>
      </c>
      <c r="C78" s="102" t="s">
        <v>256</v>
      </c>
      <c r="D78" s="102" t="s">
        <v>257</v>
      </c>
      <c r="E78" s="102" t="s">
        <v>258</v>
      </c>
      <c r="F78" s="102" t="s">
        <v>122</v>
      </c>
      <c r="G78" s="102" t="s">
        <v>132</v>
      </c>
      <c r="H78" s="102" t="s">
        <v>125</v>
      </c>
      <c r="I78" s="103">
        <v>130720000</v>
      </c>
      <c r="J78" s="92"/>
      <c r="K78" s="82"/>
      <c r="L78" s="82"/>
      <c r="M78" s="82"/>
      <c r="N78" s="82"/>
      <c r="O78" s="80"/>
      <c r="P78" s="80"/>
      <c r="Q78" s="80"/>
      <c r="R78" s="80"/>
      <c r="S78" s="80"/>
      <c r="T78" s="80"/>
      <c r="U78" s="80"/>
    </row>
    <row r="79" spans="2:22" s="75" customFormat="1" ht="27" customHeight="1" x14ac:dyDescent="0.2">
      <c r="B79" s="104">
        <v>2016</v>
      </c>
      <c r="C79" s="125" t="s">
        <v>259</v>
      </c>
      <c r="D79" s="120" t="s">
        <v>260</v>
      </c>
      <c r="E79" s="102" t="s">
        <v>96</v>
      </c>
      <c r="F79" s="102" t="s">
        <v>122</v>
      </c>
      <c r="G79" s="102" t="s">
        <v>112</v>
      </c>
      <c r="H79" s="102" t="s">
        <v>99</v>
      </c>
      <c r="I79" s="103">
        <v>51922876</v>
      </c>
      <c r="J79" s="92"/>
      <c r="K79" s="82"/>
      <c r="L79" s="82"/>
      <c r="M79" s="82"/>
      <c r="N79" s="82"/>
      <c r="O79" s="80"/>
      <c r="P79" s="80"/>
      <c r="Q79" s="80"/>
      <c r="R79" s="80"/>
      <c r="S79" s="80"/>
      <c r="T79" s="80"/>
      <c r="U79" s="80"/>
    </row>
    <row r="80" spans="2:22" s="75" customFormat="1" ht="27" customHeight="1" x14ac:dyDescent="0.2">
      <c r="B80" s="94">
        <v>2013</v>
      </c>
      <c r="C80" s="124" t="s">
        <v>261</v>
      </c>
      <c r="D80" s="119" t="s">
        <v>262</v>
      </c>
      <c r="E80" s="95" t="s">
        <v>152</v>
      </c>
      <c r="F80" s="95" t="s">
        <v>97</v>
      </c>
      <c r="G80" s="95" t="s">
        <v>112</v>
      </c>
      <c r="H80" s="95" t="s">
        <v>99</v>
      </c>
      <c r="I80" s="105" t="s">
        <v>263</v>
      </c>
      <c r="J80" s="81"/>
      <c r="K80" s="82"/>
      <c r="L80" s="82"/>
      <c r="M80" s="82"/>
      <c r="N80" s="82"/>
      <c r="O80" s="80"/>
      <c r="P80" s="80"/>
      <c r="Q80" s="80"/>
      <c r="R80" s="80"/>
      <c r="S80" s="80"/>
      <c r="T80" s="80"/>
      <c r="U80" s="80"/>
    </row>
    <row r="81" spans="2:22" s="75" customFormat="1" ht="27" customHeight="1" x14ac:dyDescent="0.2">
      <c r="B81" s="94">
        <v>2014</v>
      </c>
      <c r="C81" s="126" t="s">
        <v>264</v>
      </c>
      <c r="D81" s="121" t="s">
        <v>265</v>
      </c>
      <c r="E81" s="95" t="s">
        <v>102</v>
      </c>
      <c r="F81" s="95" t="s">
        <v>97</v>
      </c>
      <c r="G81" s="95" t="s">
        <v>107</v>
      </c>
      <c r="H81" s="95" t="s">
        <v>115</v>
      </c>
      <c r="I81" s="107">
        <v>420000000</v>
      </c>
      <c r="J81" s="81"/>
      <c r="K81" s="82"/>
      <c r="L81" s="82"/>
      <c r="M81" s="82"/>
      <c r="N81" s="82"/>
      <c r="O81" s="80"/>
      <c r="P81" s="80"/>
      <c r="Q81" s="80"/>
      <c r="R81" s="80"/>
      <c r="S81" s="80"/>
      <c r="T81" s="80"/>
      <c r="U81" s="80"/>
    </row>
    <row r="82" spans="2:22" s="75" customFormat="1" ht="27" customHeight="1" x14ac:dyDescent="0.2">
      <c r="B82" s="94">
        <v>2015</v>
      </c>
      <c r="C82" s="126" t="s">
        <v>266</v>
      </c>
      <c r="D82" s="121" t="s">
        <v>267</v>
      </c>
      <c r="E82" s="95" t="s">
        <v>145</v>
      </c>
      <c r="F82" s="95" t="s">
        <v>97</v>
      </c>
      <c r="G82" s="95" t="s">
        <v>112</v>
      </c>
      <c r="H82" s="95" t="s">
        <v>99</v>
      </c>
      <c r="I82" s="107">
        <v>350630800</v>
      </c>
      <c r="J82" s="81"/>
      <c r="K82" s="82"/>
      <c r="L82" s="82"/>
      <c r="M82" s="82"/>
      <c r="N82" s="82"/>
      <c r="O82" s="80"/>
      <c r="P82" s="80"/>
      <c r="Q82" s="80"/>
      <c r="R82" s="80"/>
      <c r="S82" s="80"/>
      <c r="T82" s="80"/>
      <c r="U82" s="80"/>
    </row>
    <row r="83" spans="2:22" s="75" customFormat="1" ht="27" customHeight="1" x14ac:dyDescent="0.2">
      <c r="B83" s="112">
        <v>2013</v>
      </c>
      <c r="C83" s="126" t="s">
        <v>268</v>
      </c>
      <c r="D83" s="123" t="s">
        <v>269</v>
      </c>
      <c r="E83" s="106" t="s">
        <v>270</v>
      </c>
      <c r="F83" s="106" t="s">
        <v>97</v>
      </c>
      <c r="G83" s="106" t="s">
        <v>107</v>
      </c>
      <c r="H83" s="106" t="s">
        <v>99</v>
      </c>
      <c r="I83" s="105">
        <v>183280000</v>
      </c>
      <c r="J83" s="81"/>
      <c r="K83" s="82"/>
      <c r="L83" s="82"/>
      <c r="M83" s="82"/>
      <c r="N83" s="82"/>
      <c r="O83" s="80"/>
      <c r="P83" s="80"/>
      <c r="Q83" s="80"/>
      <c r="R83" s="80"/>
      <c r="S83" s="80"/>
      <c r="T83" s="80"/>
      <c r="U83" s="80"/>
    </row>
    <row r="84" spans="2:22" s="89" customFormat="1" ht="30" customHeight="1" x14ac:dyDescent="0.2">
      <c r="B84" s="83"/>
      <c r="C84" s="83"/>
      <c r="D84" s="84"/>
      <c r="E84" s="85"/>
      <c r="F84" s="86"/>
      <c r="G84" s="86"/>
      <c r="H84" s="86"/>
      <c r="I84" s="87"/>
      <c r="J84" s="87"/>
      <c r="K84" s="80"/>
      <c r="L84" s="80"/>
      <c r="M84" s="80"/>
      <c r="N84" s="80"/>
      <c r="O84" s="87"/>
      <c r="P84" s="87"/>
      <c r="Q84" s="87"/>
      <c r="R84" s="87"/>
      <c r="S84" s="87"/>
      <c r="T84" s="87"/>
      <c r="U84" s="87"/>
      <c r="V84" s="88"/>
    </row>
    <row r="85" spans="2:22" s="75" customFormat="1" ht="46.5" customHeight="1" x14ac:dyDescent="0.2">
      <c r="B85" s="207" t="s">
        <v>271</v>
      </c>
      <c r="C85" s="207"/>
      <c r="D85" s="207"/>
      <c r="E85" s="207"/>
      <c r="F85" s="207"/>
      <c r="G85" s="207"/>
      <c r="H85" s="207"/>
      <c r="I85" s="207"/>
      <c r="J85" s="207"/>
      <c r="K85" s="207"/>
      <c r="L85" s="207"/>
      <c r="M85" s="207"/>
      <c r="N85" s="207"/>
      <c r="O85" s="207"/>
      <c r="P85" s="207"/>
      <c r="Q85" s="207"/>
      <c r="R85" s="207"/>
      <c r="S85" s="207"/>
      <c r="T85" s="91">
        <f>SUM(T7:T84)</f>
        <v>0</v>
      </c>
    </row>
  </sheetData>
  <autoFilter ref="A5:V83">
    <filterColumn colId="2">
      <colorFilter dxfId="90"/>
    </filterColumn>
  </autoFilter>
  <mergeCells count="58">
    <mergeCell ref="B85:S85"/>
    <mergeCell ref="B2:U4"/>
    <mergeCell ref="B9:B10"/>
    <mergeCell ref="C9:C10"/>
    <mergeCell ref="D9:D10"/>
    <mergeCell ref="E9:E10"/>
    <mergeCell ref="F9:F10"/>
    <mergeCell ref="G9:G10"/>
    <mergeCell ref="B7:B8"/>
    <mergeCell ref="C7:C8"/>
    <mergeCell ref="D7:D8"/>
    <mergeCell ref="E7:E8"/>
    <mergeCell ref="F7:F8"/>
    <mergeCell ref="G7:G8"/>
    <mergeCell ref="H7:H8"/>
    <mergeCell ref="I7:I8"/>
    <mergeCell ref="H9:H10"/>
    <mergeCell ref="I9:I10"/>
    <mergeCell ref="G59:G60"/>
    <mergeCell ref="H59:H60"/>
    <mergeCell ref="I59:I60"/>
    <mergeCell ref="B59:B60"/>
    <mergeCell ref="C59:C60"/>
    <mergeCell ref="D59:D60"/>
    <mergeCell ref="E59:E60"/>
    <mergeCell ref="F59:F60"/>
    <mergeCell ref="B68:B72"/>
    <mergeCell ref="C68:C72"/>
    <mergeCell ref="D68:D72"/>
    <mergeCell ref="E68:E72"/>
    <mergeCell ref="F68:F72"/>
    <mergeCell ref="G68:G72"/>
    <mergeCell ref="H68:H72"/>
    <mergeCell ref="I68:I72"/>
    <mergeCell ref="B34:B36"/>
    <mergeCell ref="C34:C36"/>
    <mergeCell ref="D34:D36"/>
    <mergeCell ref="E34:E36"/>
    <mergeCell ref="F34:F36"/>
    <mergeCell ref="G34:G36"/>
    <mergeCell ref="H34:H36"/>
    <mergeCell ref="I34:I36"/>
    <mergeCell ref="B66:B67"/>
    <mergeCell ref="C66:C67"/>
    <mergeCell ref="D66:D67"/>
    <mergeCell ref="E66:E67"/>
    <mergeCell ref="F66:F67"/>
    <mergeCell ref="G66:G67"/>
    <mergeCell ref="H66:H67"/>
    <mergeCell ref="I66:I67"/>
    <mergeCell ref="B63:B65"/>
    <mergeCell ref="C63:C65"/>
    <mergeCell ref="D63:D65"/>
    <mergeCell ref="E63:E65"/>
    <mergeCell ref="F63:F65"/>
    <mergeCell ref="G63:G65"/>
    <mergeCell ref="H63:H65"/>
    <mergeCell ref="I63:I65"/>
  </mergeCells>
  <conditionalFormatting sqref="D9">
    <cfRule type="duplicateValues" dxfId="89" priority="85"/>
    <cfRule type="duplicateValues" dxfId="88" priority="86"/>
  </conditionalFormatting>
  <conditionalFormatting sqref="C9">
    <cfRule type="duplicateValues" dxfId="87" priority="91"/>
    <cfRule type="duplicateValues" dxfId="86" priority="92"/>
  </conditionalFormatting>
  <conditionalFormatting sqref="I9">
    <cfRule type="duplicateValues" dxfId="85" priority="93"/>
    <cfRule type="duplicateValues" dxfId="84" priority="94"/>
  </conditionalFormatting>
  <conditionalFormatting sqref="C80">
    <cfRule type="duplicateValues" dxfId="83" priority="87"/>
    <cfRule type="duplicateValues" dxfId="82" priority="88"/>
  </conditionalFormatting>
  <conditionalFormatting sqref="D80">
    <cfRule type="duplicateValues" dxfId="81" priority="89"/>
    <cfRule type="duplicateValues" dxfId="80" priority="90"/>
  </conditionalFormatting>
  <conditionalFormatting sqref="I80">
    <cfRule type="duplicateValues" dxfId="79" priority="95"/>
    <cfRule type="duplicateValues" dxfId="78" priority="95"/>
  </conditionalFormatting>
  <conditionalFormatting sqref="C6">
    <cfRule type="duplicateValues" dxfId="77" priority="81"/>
    <cfRule type="duplicateValues" dxfId="76" priority="82"/>
  </conditionalFormatting>
  <conditionalFormatting sqref="I6 D6">
    <cfRule type="duplicateValues" dxfId="75" priority="83"/>
    <cfRule type="duplicateValues" dxfId="74" priority="84"/>
  </conditionalFormatting>
  <conditionalFormatting sqref="C81">
    <cfRule type="duplicateValues" dxfId="73" priority="71"/>
    <cfRule type="duplicateValues" dxfId="72" priority="72"/>
  </conditionalFormatting>
  <conditionalFormatting sqref="D81 I81">
    <cfRule type="duplicateValues" dxfId="71" priority="73"/>
    <cfRule type="duplicateValues" dxfId="70" priority="74"/>
  </conditionalFormatting>
  <conditionalFormatting sqref="I37">
    <cfRule type="duplicateValues" dxfId="69" priority="65"/>
    <cfRule type="duplicateValues" dxfId="68" priority="66"/>
  </conditionalFormatting>
  <conditionalFormatting sqref="C59">
    <cfRule type="duplicateValues" dxfId="67" priority="61"/>
    <cfRule type="duplicateValues" dxfId="66" priority="62"/>
  </conditionalFormatting>
  <conditionalFormatting sqref="I59 D59">
    <cfRule type="duplicateValues" dxfId="65" priority="63"/>
    <cfRule type="duplicateValues" dxfId="64" priority="64"/>
  </conditionalFormatting>
  <conditionalFormatting sqref="I83">
    <cfRule type="duplicateValues" dxfId="63" priority="59"/>
    <cfRule type="duplicateValues" dxfId="62" priority="60"/>
  </conditionalFormatting>
  <conditionalFormatting sqref="C68">
    <cfRule type="duplicateValues" dxfId="61" priority="55"/>
    <cfRule type="duplicateValues" dxfId="60" priority="56"/>
  </conditionalFormatting>
  <conditionalFormatting sqref="I68 D68">
    <cfRule type="duplicateValues" dxfId="59" priority="57"/>
    <cfRule type="duplicateValues" dxfId="58" priority="58"/>
  </conditionalFormatting>
  <conditionalFormatting sqref="C34">
    <cfRule type="duplicateValues" dxfId="57" priority="51"/>
    <cfRule type="duplicateValues" dxfId="56" priority="52"/>
  </conditionalFormatting>
  <conditionalFormatting sqref="I34 D34">
    <cfRule type="duplicateValues" dxfId="55" priority="53"/>
    <cfRule type="duplicateValues" dxfId="54" priority="54"/>
  </conditionalFormatting>
  <conditionalFormatting sqref="C66">
    <cfRule type="duplicateValues" dxfId="53" priority="47"/>
    <cfRule type="duplicateValues" dxfId="52" priority="48"/>
  </conditionalFormatting>
  <conditionalFormatting sqref="I66 D66">
    <cfRule type="duplicateValues" dxfId="51" priority="49"/>
    <cfRule type="duplicateValues" dxfId="50" priority="50"/>
  </conditionalFormatting>
  <conditionalFormatting sqref="C49">
    <cfRule type="duplicateValues" dxfId="49" priority="43"/>
    <cfRule type="duplicateValues" dxfId="48" priority="44"/>
  </conditionalFormatting>
  <conditionalFormatting sqref="I49 D49">
    <cfRule type="duplicateValues" dxfId="47" priority="45"/>
    <cfRule type="duplicateValues" dxfId="46" priority="46"/>
  </conditionalFormatting>
  <conditionalFormatting sqref="C23">
    <cfRule type="duplicateValues" dxfId="45" priority="41"/>
    <cfRule type="duplicateValues" dxfId="44" priority="42"/>
  </conditionalFormatting>
  <conditionalFormatting sqref="C63">
    <cfRule type="duplicateValues" dxfId="43" priority="37"/>
    <cfRule type="duplicateValues" dxfId="42" priority="38"/>
  </conditionalFormatting>
  <conditionalFormatting sqref="I63 D63">
    <cfRule type="duplicateValues" dxfId="41" priority="39"/>
    <cfRule type="duplicateValues" dxfId="40" priority="40"/>
  </conditionalFormatting>
  <conditionalFormatting sqref="C44">
    <cfRule type="duplicateValues" dxfId="39" priority="33"/>
    <cfRule type="duplicateValues" dxfId="38" priority="34"/>
  </conditionalFormatting>
  <conditionalFormatting sqref="I44 D44">
    <cfRule type="duplicateValues" dxfId="37" priority="35"/>
    <cfRule type="duplicateValues" dxfId="36" priority="36"/>
  </conditionalFormatting>
  <conditionalFormatting sqref="C43">
    <cfRule type="duplicateValues" dxfId="35" priority="29"/>
    <cfRule type="duplicateValues" dxfId="34" priority="30"/>
  </conditionalFormatting>
  <conditionalFormatting sqref="D43 I43">
    <cfRule type="duplicateValues" dxfId="33" priority="31"/>
    <cfRule type="duplicateValues" dxfId="32" priority="32"/>
  </conditionalFormatting>
  <conditionalFormatting sqref="C42">
    <cfRule type="duplicateValues" dxfId="31" priority="25"/>
    <cfRule type="duplicateValues" dxfId="30" priority="26"/>
  </conditionalFormatting>
  <conditionalFormatting sqref="D42">
    <cfRule type="duplicateValues" dxfId="29" priority="27"/>
    <cfRule type="duplicateValues" dxfId="28" priority="28"/>
  </conditionalFormatting>
  <conditionalFormatting sqref="C41">
    <cfRule type="duplicateValues" dxfId="27" priority="21"/>
    <cfRule type="duplicateValues" dxfId="26" priority="22"/>
  </conditionalFormatting>
  <conditionalFormatting sqref="D41">
    <cfRule type="duplicateValues" dxfId="25" priority="23"/>
    <cfRule type="duplicateValues" dxfId="24" priority="24"/>
  </conditionalFormatting>
  <conditionalFormatting sqref="C40">
    <cfRule type="duplicateValues" dxfId="23" priority="17"/>
    <cfRule type="duplicateValues" dxfId="22" priority="18"/>
  </conditionalFormatting>
  <conditionalFormatting sqref="D40">
    <cfRule type="duplicateValues" dxfId="21" priority="19"/>
    <cfRule type="duplicateValues" dxfId="20" priority="20"/>
  </conditionalFormatting>
  <conditionalFormatting sqref="C62">
    <cfRule type="duplicateValues" dxfId="19" priority="13"/>
    <cfRule type="duplicateValues" dxfId="18" priority="14"/>
  </conditionalFormatting>
  <conditionalFormatting sqref="D62">
    <cfRule type="duplicateValues" dxfId="17" priority="15"/>
    <cfRule type="duplicateValues" dxfId="16" priority="16"/>
  </conditionalFormatting>
  <conditionalFormatting sqref="C82">
    <cfRule type="duplicateValues" dxfId="15" priority="96"/>
    <cfRule type="duplicateValues" dxfId="14" priority="96"/>
  </conditionalFormatting>
  <conditionalFormatting sqref="D82 I82">
    <cfRule type="duplicateValues" dxfId="13" priority="97"/>
    <cfRule type="duplicateValues" dxfId="12" priority="98"/>
  </conditionalFormatting>
  <conditionalFormatting sqref="C7">
    <cfRule type="duplicateValues" dxfId="11" priority="9"/>
    <cfRule type="duplicateValues" dxfId="10" priority="10"/>
  </conditionalFormatting>
  <conditionalFormatting sqref="I7 D7">
    <cfRule type="duplicateValues" dxfId="9" priority="11"/>
    <cfRule type="duplicateValues" dxfId="8" priority="12"/>
  </conditionalFormatting>
  <conditionalFormatting sqref="C13">
    <cfRule type="duplicateValues" dxfId="7" priority="5"/>
    <cfRule type="duplicateValues" dxfId="6" priority="6"/>
  </conditionalFormatting>
  <conditionalFormatting sqref="I13 D13">
    <cfRule type="duplicateValues" dxfId="5" priority="7"/>
    <cfRule type="duplicateValues" dxfId="4" priority="8"/>
  </conditionalFormatting>
  <conditionalFormatting sqref="C12">
    <cfRule type="duplicateValues" dxfId="3" priority="1"/>
    <cfRule type="duplicateValues" dxfId="2" priority="2"/>
  </conditionalFormatting>
  <conditionalFormatting sqref="I12 D12">
    <cfRule type="duplicateValues" dxfId="1" priority="3"/>
    <cfRule type="duplicateValues" dxfId="0" priority="4"/>
  </conditionalFormatting>
  <pageMargins left="0.70866141732283472" right="0.70866141732283472" top="0.74803149606299213" bottom="0.74803149606299213" header="0.31496062992125984" footer="0.31496062992125984"/>
  <pageSetup scale="3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Ficha tecnica de indicador</vt:lpstr>
      <vt:lpstr>Ficha medición indicador</vt:lpstr>
      <vt:lpstr>soporte</vt:lpstr>
      <vt:lpstr>'Ficha medición indicador'!Área_de_impresión</vt:lpstr>
      <vt:lpstr>'Ficha tecnica de indicador'!Área_de_impresión</vt:lpstr>
      <vt:lpstr>soporte!Área_de_impresión</vt:lpstr>
    </vt:vector>
  </TitlesOfParts>
  <Manager/>
  <Company>CONSEJO SUPERIOR DE LA JUDICATURA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Luz Marina Acosta Alvarez</cp:lastModifiedBy>
  <cp:revision/>
  <dcterms:created xsi:type="dcterms:W3CDTF">2007-03-27T20:35:29Z</dcterms:created>
  <dcterms:modified xsi:type="dcterms:W3CDTF">2018-08-13T14:51:43Z</dcterms:modified>
  <cp:category/>
  <cp:contentStatus/>
</cp:coreProperties>
</file>