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costa\Documents\"/>
    </mc:Choice>
  </mc:AlternateContent>
  <bookViews>
    <workbookView xWindow="0" yWindow="0" windowWidth="20490" windowHeight="7755" tabRatio="365" activeTab="2"/>
  </bookViews>
  <sheets>
    <sheet name="Competitividad" sheetId="1" r:id="rId1"/>
    <sheet name="Promoción" sheetId="3" r:id="rId2"/>
    <sheet name="Infraestructura" sheetId="4" r:id="rId3"/>
  </sheets>
  <definedNames>
    <definedName name="_xlnm._FilterDatabase" localSheetId="0" hidden="1">Competitividad!$A$4:$O$87</definedName>
    <definedName name="_xlnm._FilterDatabase" localSheetId="2" hidden="1">Infraestructura!$A$4:$M$33</definedName>
    <definedName name="_xlnm._FilterDatabase" localSheetId="1" hidden="1">Promoción!$A$4:$O$79</definedName>
    <definedName name="_GoBack" localSheetId="0">Competitividad!#REF!</definedName>
    <definedName name="_GoBack" localSheetId="2">Infraestructura!#REF!</definedName>
    <definedName name="_GoBack" localSheetId="1">Promoción!#REF!</definedName>
    <definedName name="_xlnm.Print_Titles" localSheetId="0">Competitividad!#REF!</definedName>
    <definedName name="_xlnm.Print_Titles" localSheetId="2">Infraestructura!#REF!</definedName>
    <definedName name="_xlnm.Print_Titles" localSheetId="1">Promoción!#REF!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4" l="1"/>
  <c r="L34" i="4"/>
  <c r="M34" i="4"/>
  <c r="J34" i="4"/>
  <c r="M80" i="3"/>
  <c r="N80" i="3"/>
  <c r="O80" i="3"/>
  <c r="L80" i="3"/>
  <c r="M88" i="1"/>
  <c r="N88" i="1"/>
  <c r="O88" i="1"/>
  <c r="L88" i="1"/>
  <c r="K32" i="4"/>
  <c r="K30" i="4"/>
  <c r="M76" i="1" l="1"/>
  <c r="M68" i="1"/>
  <c r="L50" i="1"/>
  <c r="M67" i="3" l="1"/>
</calcChain>
</file>

<file path=xl/sharedStrings.xml><?xml version="1.0" encoding="utf-8"?>
<sst xmlns="http://schemas.openxmlformats.org/spreadsheetml/2006/main" count="1528" uniqueCount="551">
  <si>
    <t>Nombre del Proyecto</t>
  </si>
  <si>
    <t>Nombre del Proponente</t>
  </si>
  <si>
    <t>Fecha de Radicación</t>
  </si>
  <si>
    <t>Fecha Comité Directivo</t>
  </si>
  <si>
    <t xml:space="preserve">Valor Total del Proyecto </t>
  </si>
  <si>
    <t xml:space="preserve"> Valor de contrapartida por el proponente </t>
  </si>
  <si>
    <t xml:space="preserve"> Valor Aprobado Comité Directivo </t>
  </si>
  <si>
    <t>Departamento</t>
  </si>
  <si>
    <t>Etapas del Proceso</t>
  </si>
  <si>
    <t>Estado del Proyecto</t>
  </si>
  <si>
    <t>Nacional</t>
  </si>
  <si>
    <t>Promoción</t>
  </si>
  <si>
    <t>Valle del Cauca</t>
  </si>
  <si>
    <t>Nariño</t>
  </si>
  <si>
    <t>Bolívar</t>
  </si>
  <si>
    <t>Cauca</t>
  </si>
  <si>
    <t>Amazonas</t>
  </si>
  <si>
    <t>Antioquia</t>
  </si>
  <si>
    <t>Magdalena</t>
  </si>
  <si>
    <t>Tolima</t>
  </si>
  <si>
    <t>Risaralda</t>
  </si>
  <si>
    <t>Cundinamarca</t>
  </si>
  <si>
    <t>Boyacá</t>
  </si>
  <si>
    <t>La Guajira</t>
  </si>
  <si>
    <t>San Andrés</t>
  </si>
  <si>
    <t>Huila</t>
  </si>
  <si>
    <t>Atlántico</t>
  </si>
  <si>
    <t>Meta</t>
  </si>
  <si>
    <t>Santander</t>
  </si>
  <si>
    <t>Caldas</t>
  </si>
  <si>
    <t>Cesar</t>
  </si>
  <si>
    <t>Competitividad</t>
  </si>
  <si>
    <t>Caquetá</t>
  </si>
  <si>
    <t>Sucre</t>
  </si>
  <si>
    <t>Guainía</t>
  </si>
  <si>
    <t>Arauca</t>
  </si>
  <si>
    <t>Casanare</t>
  </si>
  <si>
    <t>Vichada</t>
  </si>
  <si>
    <t xml:space="preserve">Caldas </t>
  </si>
  <si>
    <t xml:space="preserve">Huila </t>
  </si>
  <si>
    <t xml:space="preserve">Santander </t>
  </si>
  <si>
    <t xml:space="preserve">Quindío </t>
  </si>
  <si>
    <t>Caldas; Quindío; Risaralda; Valle del Cauca</t>
  </si>
  <si>
    <t xml:space="preserve">Magdalena </t>
  </si>
  <si>
    <t>AD-DVT-0701-2011</t>
  </si>
  <si>
    <t>Programa 4: Estudios, innovación y desarrollo tecnológico</t>
  </si>
  <si>
    <t>Asociación Colombiana de la Industria Gastronómica - Acodrés</t>
  </si>
  <si>
    <t>Programa 2: Formación, capacitación y sensibilización turística</t>
  </si>
  <si>
    <t>Programa 3: Información turística</t>
  </si>
  <si>
    <t>Programa 1: Mercadeo y promoción turística a nivel nacional</t>
  </si>
  <si>
    <t>Antioquia; Bolívar; Boyacá; Caldas; Córdoba; Cundinamarca; Magdalena; Norte de Santander; Santander; Tolima; Valle del Cauca</t>
  </si>
  <si>
    <t>Asociación Colombiana de Atracciones y Parques de Diversiones - Acolap</t>
  </si>
  <si>
    <t>Alcaldía de Ibagué</t>
  </si>
  <si>
    <t>Asociación Hotelera y Turística de Colombia - Cotelco</t>
  </si>
  <si>
    <t>Programa 2: Mercadeo y promoción turística internacional</t>
  </si>
  <si>
    <t>AD-PDE-005-2014</t>
  </si>
  <si>
    <t>Programa 5: Banco de proyectos turísticos de promoción</t>
  </si>
  <si>
    <t>Programa 1: Adecuación de la oferta turística / Subprograma 4: Calidad turística de destinos</t>
  </si>
  <si>
    <t>Asociación Colombiana de Tiempo Compartido - Astiempo</t>
  </si>
  <si>
    <t>Programa 1: Adecuación de la oferta turística / Subprograma 3: Planificación turística</t>
  </si>
  <si>
    <t>Ministerio de Comercio, Industria y Turismo - MinCIT</t>
  </si>
  <si>
    <t>ProColombia</t>
  </si>
  <si>
    <t>Asociación para el Desarrollo Integral del Transporte Terrestre Intermunicipal - Aditt</t>
  </si>
  <si>
    <t>Programa 1: Adecuación de la oferta turística / Subprograma 6: Diseño de productos turísticos</t>
  </si>
  <si>
    <t>Alcaldía de Medellín</t>
  </si>
  <si>
    <t>Antioquia; Chocó; Magdalena; Meta; Putumayo</t>
  </si>
  <si>
    <t>Apoyo a las unidades sectoriales de normalización</t>
  </si>
  <si>
    <t>Programa 3: Calidad turística empresarial</t>
  </si>
  <si>
    <t>Asociación Colombiana de Agencias de Viajes y Turismo - Anato</t>
  </si>
  <si>
    <t>Antioquia; Boyacá; Quindío; Risaralda</t>
  </si>
  <si>
    <t>Chocó</t>
  </si>
  <si>
    <t>Fortalecimiento del bilingüismo del personal vinculado al turismo</t>
  </si>
  <si>
    <t>Asociación Colombiana de Transporte Terrestre Automotor Especial - Acoltés</t>
  </si>
  <si>
    <t>Bogotá</t>
  </si>
  <si>
    <t>Gobernación de Antioquia</t>
  </si>
  <si>
    <t>Colombia Travel Expo</t>
  </si>
  <si>
    <t>Alcaldía Mayor de Bogotá - Instituto Distrital de Turismo</t>
  </si>
  <si>
    <t>Instituto de Turismo del Meta - Gobernación del Meta</t>
  </si>
  <si>
    <t>Gobernación del Quindío</t>
  </si>
  <si>
    <t>Apoyo de iniciativas para el impulso del turismo comunitario</t>
  </si>
  <si>
    <t>Gobernación del Vichada</t>
  </si>
  <si>
    <t>Consolidación del Centro de Información Turístico de Colombia -Citur- mediante la integración del Sistema de Información Turístico Regional de Antioquia -Situr Antioquia- en línea con el Plan Estadístico Sectorial de Turismo -PEST-</t>
  </si>
  <si>
    <t>Sostenimiento puntos de información turística digitales</t>
  </si>
  <si>
    <t>Ferias y eventos internacionales 2017</t>
  </si>
  <si>
    <t>P2017-FNTP-137-2016</t>
  </si>
  <si>
    <t>P2017-FNTP-162-2016</t>
  </si>
  <si>
    <t xml:space="preserve">FNTP-010-2017 </t>
  </si>
  <si>
    <t>Enlace al proyecto FNTP-179-2015 en los destinos de turismo, paz y convivencia</t>
  </si>
  <si>
    <t>FNTP-167-2016</t>
  </si>
  <si>
    <t>Brigadas por la legalidad 2017</t>
  </si>
  <si>
    <t>FNTP-102-2016</t>
  </si>
  <si>
    <t>Diseño del producto turístico de naturaleza y cultura para 40 municipios del departamento de Antioquia</t>
  </si>
  <si>
    <t xml:space="preserve">FNTP-156-2016 </t>
  </si>
  <si>
    <t>III Seminario de Oportunidades para la Industria de Tiempo Compartido y Propiedad Vacacional</t>
  </si>
  <si>
    <t>FNTP-154-2016</t>
  </si>
  <si>
    <t>Foros regionales de transporte y turismo - Aditt "Construyamos Transporte y Turismo en el Posconflicto"</t>
  </si>
  <si>
    <t>Bolívar; Caquetá; Nariño; Santander; Valle del Cauca</t>
  </si>
  <si>
    <t>FNTP-168-2016</t>
  </si>
  <si>
    <t xml:space="preserve">I Congreso de Jóvenes Líderes en Turismo </t>
  </si>
  <si>
    <t>FNTP-163-2016</t>
  </si>
  <si>
    <t>Agenda académica "Como beneficia la sostenibilidad los resultados financieros del sector hotelero"</t>
  </si>
  <si>
    <t>FNTP-172-2016</t>
  </si>
  <si>
    <t>IX Encuentro Acolap &amp; IV LAAE - Latin American Amusement EXPO "Seguridad, servicio &amp; comunicaciones: cómo enfrentar los desafíos de la cambiante industria del entretenimiento"</t>
  </si>
  <si>
    <t>Amazonas; Antioquia; Atlántico; Bolívar; Boyacá; Caldas; Chocó; Cundinamarca; Huila; La Guajira; Meta; Nariño; Quindío; Risaralda; Santander; Tolima; Valle del Cauca</t>
  </si>
  <si>
    <t>FNTP-157-2016</t>
  </si>
  <si>
    <t>Implementación de una plataforma tecnológica de monitoreo de dinámicas turísticas en tiempo real a partir de la información publicada en redes sociales y otras fuentes desestructuradas de información</t>
  </si>
  <si>
    <t>AD2-FNTP-185-2014</t>
  </si>
  <si>
    <t>Consolidación del Centro de Información Turístico de Colombia -Citur- mediante la integración del Sistema de Información Turístico Regional de Santander -Situr Santander- en línea con el Plan Estadístico Sectorial de Turismo -PEST-</t>
  </si>
  <si>
    <t>AD2-FNTP-186-2014</t>
  </si>
  <si>
    <t>AD2-FNTP-236-2014</t>
  </si>
  <si>
    <t>Consolidación del Centro de Información Turístico de Colombia -Citur- mediante la integración del Sistema de Información Turístico Regional de Magdalena -Situr Magdalena- en línea con el Plan Estadístico Sectorial de Turismo -PEST-</t>
  </si>
  <si>
    <t xml:space="preserve">AD2-FNTP-234-2014 </t>
  </si>
  <si>
    <t>Consolidación del Centro de Información Turístico de Colombia -Citur- mediante la integración del Sistema de Información Turístico Regional del PCC -Situr PCC- en línea con el Plan Estadístico Sectorial de Turismo -PEST-</t>
  </si>
  <si>
    <t xml:space="preserve">AD1-FNTP-188-2015 </t>
  </si>
  <si>
    <t>Consolidación del Centro de Información Turístico de Colombia -Citur- mediante la integración del Sistema de Información Turístico Regional de Bolívar -Situr Bolívar-  en línea con el Plan Estadístico Sectorial de Turismo -PEST-</t>
  </si>
  <si>
    <t>FNTP-009-2017</t>
  </si>
  <si>
    <t>Consolidación del Centro de Información Turístico de Colombia -Citur- mediante la integración del Sistema de Información Turístico Regional Cauca -Situr Cauca</t>
  </si>
  <si>
    <t>FNTP-011-2017</t>
  </si>
  <si>
    <t>Consolidación del Centro de Información Turístico de Colombia -Citur- mediante la integración del Sistema de Información Turístico Regional Caquetá -Situr Caquetá</t>
  </si>
  <si>
    <t>FNTP-171-2016</t>
  </si>
  <si>
    <t>Soporte técnico curso virtual Prevención Escnna</t>
  </si>
  <si>
    <t>FNTP-147-2016</t>
  </si>
  <si>
    <t>Cartagena destino de cine 2017</t>
  </si>
  <si>
    <t>Gema Tours S.A.; Galavanta; Hotel Holiday Inn; Hotel Bantú; Hotel Caribe</t>
  </si>
  <si>
    <t>FNTP-001-2017</t>
  </si>
  <si>
    <t>Campaña Colombia Limpia 2017</t>
  </si>
  <si>
    <t>FNTP-002-2017</t>
  </si>
  <si>
    <t>Campaña Nacional de Turismo - Corredores Turísticos</t>
  </si>
  <si>
    <t>FNTP-005-2017</t>
  </si>
  <si>
    <t>Fortalecimiento de los Corredores Turísticos mediante acciones de promoción y apoyo al mercadeo</t>
  </si>
  <si>
    <t>FNTP-021-2017</t>
  </si>
  <si>
    <t>Adquisición de base de datos de reservas aéreas Amadeus para el fortalecimiento tecnológico de la industria turística colombiana</t>
  </si>
  <si>
    <t>FNTP-026-2017</t>
  </si>
  <si>
    <t>Realizar los eventos necesarios para el fortalecimiento competitivo del turismo para el año 2017</t>
  </si>
  <si>
    <t>FNTP-145-2016</t>
  </si>
  <si>
    <t xml:space="preserve">Diseño del producto turístico de naturaleza y cultura para el departamento del Valle del Cauca </t>
  </si>
  <si>
    <t>Gobernación del Valle del Cauca</t>
  </si>
  <si>
    <t>FNTP-008-2017</t>
  </si>
  <si>
    <t xml:space="preserve">Participación de agencias de viajes colombianas en ferias y ruedas de negocios internacionales 2017 </t>
  </si>
  <si>
    <t>Sistema de atención y protección del riesgo al turista - SOS - en los municipios de la región Atrato - Gran Darién municipio de Acandí - departamento del Chocó</t>
  </si>
  <si>
    <t>Programa 1: Adecuación de la oferta turística</t>
  </si>
  <si>
    <t>AD1-FNTP-053-2014</t>
  </si>
  <si>
    <t>Diseño e implementación de una plataforma web que permita a los prestadores de servicios turísticos certificarse de manera virtual en normas técnicas sectoriales ya sean obligatorias o voluntarias</t>
  </si>
  <si>
    <t>AD1-FNTP-010-2014</t>
  </si>
  <si>
    <t>Plataforma virtual para capacitación en metodología de proyectos de Fontur y Regalías</t>
  </si>
  <si>
    <t xml:space="preserve">FNTP-170-2016 </t>
  </si>
  <si>
    <t>Verificación proceso implementación NTS-TS</t>
  </si>
  <si>
    <t>FNTP-020-2017</t>
  </si>
  <si>
    <t>Certificación y mantenimiento de la certificación de la Norma Técnica Sectorial de Turismo Sostenible NTS-TS-002 en catorce (14) establecimientos de alojamiento y hospedaje y la Norma Técnica Sectorial de Turismo Sostenible NTS-TS-003 en cuatro (04) agencias de viajes en Puerto Nariño, Amazonas</t>
  </si>
  <si>
    <t>FNTP-169-2016</t>
  </si>
  <si>
    <t>Diplomado en Marketing Digital para Hoteles y Diplomado Gestión de Recursos Humanos en la Hotelería</t>
  </si>
  <si>
    <t>Asociación Hotelera y Turística de Colombia - Cotelco Capítulo Bogotá Cundinamarca</t>
  </si>
  <si>
    <t xml:space="preserve">FNTP-165-2016 </t>
  </si>
  <si>
    <t>Diseño del producto turístico de la provincia de Sugamuxi</t>
  </si>
  <si>
    <t>Alcaldía de Sogamoso</t>
  </si>
  <si>
    <t xml:space="preserve">FNTP-144-2016 </t>
  </si>
  <si>
    <t>Diseño de producto turístico de cultura y naturaleza para el departamento de Casanare</t>
  </si>
  <si>
    <t>Gobernación de Casanare</t>
  </si>
  <si>
    <t>FNTP-035-2017</t>
  </si>
  <si>
    <t>Estudio de factibilidad para el Centro de Eventos de Pitalito, Huila</t>
  </si>
  <si>
    <t xml:space="preserve">FNTP-019-2017 </t>
  </si>
  <si>
    <t>Fase 1: implementar la norma técnica sectorial colombiana NTS-TS-001-1, en el área turística del centro de la ciudad de Armenia, Quindío</t>
  </si>
  <si>
    <t>Alcaldía de Armenia</t>
  </si>
  <si>
    <t xml:space="preserve">FNTP-025-2017 </t>
  </si>
  <si>
    <t>Asociación Hotelera y Turística de Colombia - Cotelco Capítulo Antioquia - Chocó</t>
  </si>
  <si>
    <t>FNTP-043-2017</t>
  </si>
  <si>
    <t>Ruedas de negocios internacionales 2017</t>
  </si>
  <si>
    <t xml:space="preserve">FNTP-044-2017 </t>
  </si>
  <si>
    <t>Alianza del Pacífico 2017</t>
  </si>
  <si>
    <t>FNTP-045-2017</t>
  </si>
  <si>
    <t>Estrategia de promoción del nicho avistamiento de aves 2017</t>
  </si>
  <si>
    <t>FNTP-046-2017</t>
  </si>
  <si>
    <t>Estrategia de promoción turismo en la naturaleza</t>
  </si>
  <si>
    <t>FNTP-029-2017</t>
  </si>
  <si>
    <t>Capacitar 300 efectivos pertenecientes a la Policía de Turismo en el nivel A2 del idioma inglés, de modo presencial, según su disponibilidad (Fase 2)</t>
  </si>
  <si>
    <t>FNTP-031-2017</t>
  </si>
  <si>
    <t>Fase 2: certificación, mantenimiento de la certificación de seis destinos turísticos de Colombia</t>
  </si>
  <si>
    <t>FNTP-033-2017</t>
  </si>
  <si>
    <t>XXVIII Congreso Nacional de Transporte y Turismo - Aditt, "Colombia en tiempos de Paz y Desarrollo"</t>
  </si>
  <si>
    <t>FNTP-037-2017</t>
  </si>
  <si>
    <t>Plan de promoción de las agencias de viajes 2017 - Fase VII</t>
  </si>
  <si>
    <t>FNTP-047-2017</t>
  </si>
  <si>
    <t>Apoyo al Bogotá Wine and Food Festival 2017</t>
  </si>
  <si>
    <t>FNTP-066-2017</t>
  </si>
  <si>
    <t xml:space="preserve">Promoción internacional de Colombia en Francia en el marco del año binacional </t>
  </si>
  <si>
    <t>AD2-FNTP-048-2015</t>
  </si>
  <si>
    <t>FNTP-023-2017</t>
  </si>
  <si>
    <t>Proceso de capacitación para la implementación del Sistema de Gestión de la Seguridad y Salud en el Trabajo (SG-SST), en hasta 150 establecimientos de alojamiento del país</t>
  </si>
  <si>
    <t>Bolívar; Boyacá; Caldas; Caquetá; Casanare; Cesar; Risaralda; Santander; Sucre; Valle del Cauca</t>
  </si>
  <si>
    <t>FNTP-081-2017</t>
  </si>
  <si>
    <t>Fortalecimiento de la competitividad del sector gastronómico a través de talleres de innovación en procesos y procedimiento en el marco del Simposio Gastronómico Internacional Alimentarte 2017</t>
  </si>
  <si>
    <t>Aviatur; Hotel Charleston; Harry S.A.S.; Crepes &amp; Waffles; Mayatur S.A.S.</t>
  </si>
  <si>
    <t>AD1-DVT-0807G-2012</t>
  </si>
  <si>
    <t>Estudios y diseños Parque Arqueológico San Agustín</t>
  </si>
  <si>
    <t>AD1-FNTP-022-2015</t>
  </si>
  <si>
    <t>Construcción del muelle turístico de embarque de pasajeros el Cove San Andrés</t>
  </si>
  <si>
    <t>FNTP-038-2017</t>
  </si>
  <si>
    <t>Certificación y mantenimiento de la certificación virtual en NTS-TS hasta para 600 prestadores de servicios turísticos</t>
  </si>
  <si>
    <t>FNTP-054-2017</t>
  </si>
  <si>
    <t>Determinación de un modelo de gestión estratégica de Turismo, Paz y Convivencia para nuevos destinos y/o regiones</t>
  </si>
  <si>
    <t>Bolívar (Montes de María); Caquetá; Cauca; Sucre (Montes de María); Vichada</t>
  </si>
  <si>
    <t>FNTP-061-2017</t>
  </si>
  <si>
    <t>Apoyo a la implementación de la norma técnica sectorial NTS-USNA-007 Norma Sanitaria de Manipulación de Alimentos a 150 restaurantes turísticos</t>
  </si>
  <si>
    <t>FNTP-067-2017</t>
  </si>
  <si>
    <t>Estudio de ordenamiento para siete (7) playas del departamento del Atlántico: Miramar, Country y Salgar en el municipio de Puerto Colombia, Caño Dulce en el municipio de Tubará, Santa Verónica, Boca Tocinos en el municipio de Juan de Acosta y Punta Astilleros en el municipio de Piojó</t>
  </si>
  <si>
    <t>FNTP-071-2017</t>
  </si>
  <si>
    <t>Curso lengua de señas colombiana L.S.C., para guías de turismo (nivel inicial I, II, III, IV)</t>
  </si>
  <si>
    <t>Bolívar; Cundinamarca (Bogotá); Magdalena</t>
  </si>
  <si>
    <t>FNTP-053-2017</t>
  </si>
  <si>
    <t>Programa de formadores extranjeros para la enseñanza del inglés, Fase 2</t>
  </si>
  <si>
    <t>FNTP-004-2017</t>
  </si>
  <si>
    <t>Apoyo a la transformación de territorios afectados por el conflicto a rutas turísticas de paz mediante la cátedra de turismo</t>
  </si>
  <si>
    <t>Antioquia; Arauca; Bolívar; Caquetá; Cesar; Guaviare; La Guajira; Magdalena; Meta; Nariño; Norte de Santander; Putumayo; Sucre; Tolima; Valle de Cauca; Vichada</t>
  </si>
  <si>
    <t>FNTP-032-2017</t>
  </si>
  <si>
    <t>Consultoría para asistencia técnica hasta para 50 instituciones educativas para que sean parte de la Red Colegios Amigos del Turismo</t>
  </si>
  <si>
    <t>FNTP-057-2017</t>
  </si>
  <si>
    <t>Fase 1: implementación de la NTS-TS-001-1 en un área turística delimitada dentro de cinco destinos turísticos pertenecientes a los Doce Corredores Turísticos de Colombia</t>
  </si>
  <si>
    <t>Caldas; Córdoba; Meta; Risaralda; Santander</t>
  </si>
  <si>
    <t>FNTP-064-2017</t>
  </si>
  <si>
    <t>Apoyo a los guías de turismo en la implementación de la NTS-GT-010</t>
  </si>
  <si>
    <t>Bolívar; Magdalena</t>
  </si>
  <si>
    <t>FNTP-069-2017</t>
  </si>
  <si>
    <t>Implementación de un modelo de gestión co-creado en las diferentes acciones del programa de Turismo, Paz y Convivencia</t>
  </si>
  <si>
    <t>FNTP-070-2017</t>
  </si>
  <si>
    <t>Diseño de las rutas de aviturismo para los Andes Orientales y el Suroccidente Colombiano</t>
  </si>
  <si>
    <t>Boyacá; Cauca; Cundinamarca; Huila; Nariño; Tolima; Valle del Cauca</t>
  </si>
  <si>
    <t>FNTP-078-2017</t>
  </si>
  <si>
    <t>III Congreso Nacional de Estudiantes de Gastronomía - Nuestro Orígenes</t>
  </si>
  <si>
    <t>FNTP-079-2017</t>
  </si>
  <si>
    <t>XXII Congreso Nacional de Agencias de Viajes 2017</t>
  </si>
  <si>
    <t>FNTP-166-2016</t>
  </si>
  <si>
    <t>Programa de formación integral para el fortalecimiento empresarial y la prestación de servicios turísticos con enfoque diferencial, de comunidades negras, afrocolombianos, raizales y palenqueras</t>
  </si>
  <si>
    <t>Cauca; Cesar; Chocó; Córdoba; Meta; Putumayo; Quindío; San Andrés; Sucre; Valle del Cauca</t>
  </si>
  <si>
    <t>FNTP-040-2017</t>
  </si>
  <si>
    <t>Participación y apoyo a Exposiciones Turismo y Artesanías 2017</t>
  </si>
  <si>
    <t>FNTP-059-2017</t>
  </si>
  <si>
    <t>Consolidación del Centro de Información Turística de Colombia -Citur- mediante la creación e integración del Sistema de Información Turística Regional Nariño - Situr Nariño</t>
  </si>
  <si>
    <t>FNTP-086-2017</t>
  </si>
  <si>
    <t>Campaña plan de medios Colombia turismo internacional 2017</t>
  </si>
  <si>
    <t>AD1-FNTP-063-2016</t>
  </si>
  <si>
    <t xml:space="preserve">FNTP-105-2017 </t>
  </si>
  <si>
    <t>17 Encuentro Nacional de Transporte Turístico, Escolar y Empresarial</t>
  </si>
  <si>
    <t>FNTP-049-2017</t>
  </si>
  <si>
    <t>Asistencia técnica de soporte y mejoramiento a 113 instituciones educativas que forman parte del programa Colegios Amigos del Turismo</t>
  </si>
  <si>
    <t>FNTP-060-2017</t>
  </si>
  <si>
    <t>Implementación de la NTS-TS-001-1 y de los requisitos de la Fundación Starlight en el desierto de la Tatacoa</t>
  </si>
  <si>
    <t>FNTP-088-2017</t>
  </si>
  <si>
    <t>Programa de Alta Dirección Hotelera - Suiza 2017</t>
  </si>
  <si>
    <t>FNTP-065-2017</t>
  </si>
  <si>
    <t>Promoción nacional de Nariño como destino turístico</t>
  </si>
  <si>
    <t>Gobernación de Nariño</t>
  </si>
  <si>
    <t>FNTP-072-2017</t>
  </si>
  <si>
    <t>Promoción turística para los municipios de Duitama - Paipa 2017</t>
  </si>
  <si>
    <t>Corporación Fondo Mixto de Promoción y Desarrollo Turístico de Paipa - Cortupaipa</t>
  </si>
  <si>
    <t>FNTP-077-2017</t>
  </si>
  <si>
    <t xml:space="preserve">Promoción de los atractivos y productos turísticos del departamento de Risaralda </t>
  </si>
  <si>
    <t xml:space="preserve">Corporación Cámara Colombiana de Turismo Eje Cafetero - Risaralda </t>
  </si>
  <si>
    <t xml:space="preserve">AD1-FNTP-034-2015 </t>
  </si>
  <si>
    <t>Estudios y diseños para la construcción de la marina para yates y veleros en San Andrés isla</t>
  </si>
  <si>
    <t>FNTP-056-2017</t>
  </si>
  <si>
    <t>Guiones temáticos, descriptivos e interpretativos a partir de los productos de alto valor de los 12 Corredores Turísticos</t>
  </si>
  <si>
    <t>FNTP-108-2017</t>
  </si>
  <si>
    <t>Apoyo para la implementación de una NTS de turismo de aventura en 50 agencias de viajes que operan actividades de turismo de aventura</t>
  </si>
  <si>
    <t>FNTP-103-2017</t>
  </si>
  <si>
    <t>IX Congreso Nacional de Restaurantes</t>
  </si>
  <si>
    <t>FNTP-097-2017</t>
  </si>
  <si>
    <t>Congreso Nacional Hotelero 2017: El mundo digital un reto para la hotelería colombiana</t>
  </si>
  <si>
    <t>AD1-FNTP-153-2016</t>
  </si>
  <si>
    <t>Elaboración de estudios de factibilidad para la implementación del programa Banderas Azules en Colombia</t>
  </si>
  <si>
    <t>FNTP-068-2017</t>
  </si>
  <si>
    <t>Actualización del inventario turístico de los municipios que conforman los 12 Corredores Turísticos</t>
  </si>
  <si>
    <t>FNTP-099-2017</t>
  </si>
  <si>
    <t>Rueda de negocios en el marco del Congreso Nacional Hotelero 2017</t>
  </si>
  <si>
    <t>FNTP-095-2017</t>
  </si>
  <si>
    <t>Actualización de la Guía de Turismo Religioso</t>
  </si>
  <si>
    <t>FNTP-085-2017</t>
  </si>
  <si>
    <t>Promoción de La Guajira en el marco de la Feria Expoguajira 2017</t>
  </si>
  <si>
    <t>Gobernación de La Guajira</t>
  </si>
  <si>
    <t>FNTP-084-2017</t>
  </si>
  <si>
    <t>Bogotá, una ciudad gastronómica a través de Alimentarte Food Festival</t>
  </si>
  <si>
    <t>FNTP-106-2017</t>
  </si>
  <si>
    <t>Plan estratégico de promoción y comercialización de la Red de Pueblos Patrimonio 2017</t>
  </si>
  <si>
    <t>FNTP-109-2017</t>
  </si>
  <si>
    <t>Promoción turística del municipio de Florencia</t>
  </si>
  <si>
    <t>Alcaldía del Municipio de Florencia - Secretaria de Emprendimiento y Turismo de Florencia</t>
  </si>
  <si>
    <t>FNTP-141-2017</t>
  </si>
  <si>
    <t>Promoción turística a nivel nacional: Bogotá ciudad creativa</t>
  </si>
  <si>
    <t>FNTP-135-2017</t>
  </si>
  <si>
    <t>Promoción de Bogotá como destino de grandes eventos</t>
  </si>
  <si>
    <t>FNTP-090-2017</t>
  </si>
  <si>
    <t>Plan promocional de Cundinamarca como destino turístico 2017</t>
  </si>
  <si>
    <t>Gobernación de Cundinamarca - Instituto Departamental de Cultura y Turismo de Cundinamarca</t>
  </si>
  <si>
    <t>FNTP-130-2017</t>
  </si>
  <si>
    <t>Estrategia digital de la Red de Eventos Gastronómicos de Colombia</t>
  </si>
  <si>
    <t>FNTP-087-2017</t>
  </si>
  <si>
    <t>Formación en idiomas para las agencias de viajes y prestadores de servicios turísticos 2017 - 2018</t>
  </si>
  <si>
    <t>FNTP-100-2017</t>
  </si>
  <si>
    <t>VI Congreso de Aviturismo - Aves de Altas Montañas</t>
  </si>
  <si>
    <t>Asociación Hotelera y Turística de Colombia - Cotelco Capítulo Caldas</t>
  </si>
  <si>
    <t>FNTP-115-2017</t>
  </si>
  <si>
    <t>Innovación digital y acompañamiento empresarial</t>
  </si>
  <si>
    <t>FNTP-143-2017</t>
  </si>
  <si>
    <t>Medellín abre sus puertas a las mentes curiosas en el Premio y Festival Gabo 2017</t>
  </si>
  <si>
    <t>FNTP-132-2017</t>
  </si>
  <si>
    <t>Construcción de la base náutica de Necoclí</t>
  </si>
  <si>
    <t>FNTP-104-2017</t>
  </si>
  <si>
    <t>IV Ciclo de seminarios de formación turística celebrado con el apoyo de la OMT 2017</t>
  </si>
  <si>
    <t>FNTP-107-2017</t>
  </si>
  <si>
    <t>Apoyo al Congreso Panamericano de Escuelas de Hotelería, Gastronomía y Turismo - Conpeht 2017</t>
  </si>
  <si>
    <t>FNTP-175-2017</t>
  </si>
  <si>
    <t>V Foro Académico del XV Congreso Gastronómico de Popayán</t>
  </si>
  <si>
    <t>Asociación Hotelera y Turística de Colombia - Cotelco Capítulo Cauca</t>
  </si>
  <si>
    <t>FNTP-151-2017</t>
  </si>
  <si>
    <t>Promoción de los atractivos y productos turísticos del municipio de Santa Cruz de Mompox, departamento de Bolívar</t>
  </si>
  <si>
    <t>FNTP-173-2017</t>
  </si>
  <si>
    <t>Plan promocional de Cali y Valle del Cauca como destino turístico - Fase III</t>
  </si>
  <si>
    <t>FNTP-179-2017</t>
  </si>
  <si>
    <t>Primera Fase de la restauración de la estación San Francisco para crear el Centro Interpretativo de la Ruta del Café en Chinchiná</t>
  </si>
  <si>
    <t>Gobernción de Caldas</t>
  </si>
  <si>
    <t>FNTP-055-2017</t>
  </si>
  <si>
    <t>Becas a la excelencia en turismo, Fase II</t>
  </si>
  <si>
    <t>FNTP-121-2017</t>
  </si>
  <si>
    <t>Plan Estratégico Nacional para el desarrollo del turismo de reuniones, incentivos, conferencias y eventos (MICE)</t>
  </si>
  <si>
    <t>FNTP-126-2017</t>
  </si>
  <si>
    <t>Fase I - implementación de la norma técnica sectorial hotelera 007 (NTSH-007) en 60 posadas nativas de San Andrés y Providencia</t>
  </si>
  <si>
    <t>FNTP-138-2017</t>
  </si>
  <si>
    <t>Implementación de la norma NTS-TS-001-1 "Destino turístico - área turística. Requisitos de sostenibilidad", en los centros históricos de hasta cinco pueblos patrimonio de Colombia</t>
  </si>
  <si>
    <t>Antioquia; Córdoba; Cundinamarca; Santander</t>
  </si>
  <si>
    <t>FNTP-128-2017</t>
  </si>
  <si>
    <t>Promoción de los patrimonios declarados por la Unesco</t>
  </si>
  <si>
    <t>FNTP-134-2017</t>
  </si>
  <si>
    <t>Promoción de Bogotá como destino turístico internacional 2017</t>
  </si>
  <si>
    <t>FNTP-140-2017</t>
  </si>
  <si>
    <t>Promoción del destino turístico en el marco de la celebración de la 62 Feria de Manizales</t>
  </si>
  <si>
    <t>FNTP-147-2017</t>
  </si>
  <si>
    <t>Promoción de Santiago de Cali en el marco del Festival Salsa y Sabor 2017 durante los días que se realiza el Festival Mundial de Salsa Cali 2017</t>
  </si>
  <si>
    <t>FNTP-125-2017</t>
  </si>
  <si>
    <t>Promoción turística para el municipio de Inírida "Inírida, magia por descubrir"</t>
  </si>
  <si>
    <t>Alcaldía de Inírida</t>
  </si>
  <si>
    <t>FNTP-149-2017</t>
  </si>
  <si>
    <t>Promoción del Carnaval de Negros y Blancos</t>
  </si>
  <si>
    <t>FNTP-170-2017</t>
  </si>
  <si>
    <t>Construcción del recinto gastronómico y artesanal Villa de Nueva Salento</t>
  </si>
  <si>
    <t>Alcaldía de Salento</t>
  </si>
  <si>
    <t>FNTP-184-2017</t>
  </si>
  <si>
    <t>Construcción de obras complementarias a los senderos ecológicos en el santuario de flora y fauna Los Colorados en el municipio de San Juan Nepomuceno, departamento de Bolívar</t>
  </si>
  <si>
    <t>Gobernación de Bolívar</t>
  </si>
  <si>
    <t>FNTP-164-2017</t>
  </si>
  <si>
    <t>Construcción de senderos para el avistamiento de aves, para la implementación del turismo en el Bioparque en el municipio de Tame, departamento de Arauca</t>
  </si>
  <si>
    <t>Gobernación de Arauca</t>
  </si>
  <si>
    <t>FNTP-168-2017</t>
  </si>
  <si>
    <t>Infraestructura turística para la consolidación de la serranía Alto del Nudo, como destino de turismo de naturaleza</t>
  </si>
  <si>
    <t>Gobernación de Risaralda</t>
  </si>
  <si>
    <t>FNTP-176-2017</t>
  </si>
  <si>
    <t>Equipo asesor para la elaboración de estudios técnicos y de ingeniería de detalle para los proyectos de infraestructura turística diseñados por el MinCIT, revisión y análisis de la información técnica de los proyectos presentados por entidades territorial</t>
  </si>
  <si>
    <t>FNTP-200-2017</t>
  </si>
  <si>
    <t>Construcción Etapa III, mirador Colina Iluminada, municipio de Filandia, Quindío</t>
  </si>
  <si>
    <t>FNTP-195-2017</t>
  </si>
  <si>
    <t>Centro de Interpretación de la Sierra Nevada de Santa Marta</t>
  </si>
  <si>
    <t>AD4-DVT-1227-2011</t>
  </si>
  <si>
    <t>Adición I Fase del Teatro de Santa Marta</t>
  </si>
  <si>
    <t>FNTP-224-2017</t>
  </si>
  <si>
    <t>II Fase Teatro de Santa Marta</t>
  </si>
  <si>
    <t>AD1-FNTP-199-2014</t>
  </si>
  <si>
    <t>Adición Parque Ecoturístico Ecolosó</t>
  </si>
  <si>
    <t xml:space="preserve">AD3-DVT-0859H-2013 </t>
  </si>
  <si>
    <t>Adición proyecto de suministro, instalación, reparación, mantenimiento y puesta en funcionamiento de cámaras hiperbáricas</t>
  </si>
  <si>
    <t>FNTP-219-2017</t>
  </si>
  <si>
    <t>IV Congreso de Calidad Turística</t>
  </si>
  <si>
    <t>Asociación Hotelera y Turística de Colombia - Cotelco Capítulo Valle del Cauca</t>
  </si>
  <si>
    <t>AD1-FNTP-157-2016</t>
  </si>
  <si>
    <t>Adición implementación de una plataforma tecnológica de monitoreo de dinámicas turísticas en tiempo real a partir de la informcaion publicada en redes sociales y otras fuentes desestructuradas de informcaión</t>
  </si>
  <si>
    <t>FNTP-144-2017</t>
  </si>
  <si>
    <t>Promoción del departamento del Cesar a través de plataformas de comunicación en aerolíneas</t>
  </si>
  <si>
    <t>Gobernación del Cesar</t>
  </si>
  <si>
    <t>FNTP-158-2017</t>
  </si>
  <si>
    <t>Bogotá destino turístico, cultural y creativo</t>
  </si>
  <si>
    <t>Adición construcción del muelle turístico de los Lancheros</t>
  </si>
  <si>
    <t>AD1-FNTP-019-2015</t>
  </si>
  <si>
    <t>Adición construcción de baterías de baños en el Castillo de San Felipe de Barajas</t>
  </si>
  <si>
    <t>AD1-FNTP-029-2015</t>
  </si>
  <si>
    <t>Adición restauración del teatro municipal de El Jardín, Antioquia</t>
  </si>
  <si>
    <t>AD2-FNTP-022-2015</t>
  </si>
  <si>
    <t>Adición construcción del muelle turístico de embarque de pasajeros el Cove de San Andrés</t>
  </si>
  <si>
    <t>FNTP-169-2017</t>
  </si>
  <si>
    <t>Fortalecimiento ecoturístico del ecosistema estratégico playa Blanca lago de Tota, departamento de Boyacá</t>
  </si>
  <si>
    <t>Gobernación de Boyacá</t>
  </si>
  <si>
    <t>FNTP-165-2017</t>
  </si>
  <si>
    <t>Embarcadero turístico en el área de la Salvajina, Morales, Cauca</t>
  </si>
  <si>
    <t>Gobernación del Cauca</t>
  </si>
  <si>
    <t>FNTP-098-2017</t>
  </si>
  <si>
    <t>Promoción turística de la ciudad de Neiva</t>
  </si>
  <si>
    <t>Alcaldía de Neiva</t>
  </si>
  <si>
    <t>FNTP-129-2017</t>
  </si>
  <si>
    <t>Fortalecer la competitividad del país a través del ordenamiento turístico de tres (03) playas; Palomino (municipio de Dibulla) y Mayapo (municipio de Manaure) en el departamento de La Guajira y Galerazamba (municipio de Santa Catalina) en el Departamento de Bolívar</t>
  </si>
  <si>
    <t>Bolívar; La Guajira</t>
  </si>
  <si>
    <t>FNTP-131-2017</t>
  </si>
  <si>
    <t>Toma de muestreos de calidad del agua de mar en doce (12) playas pre piloto seleccionadas para la implementación del programa Banderas Azules</t>
  </si>
  <si>
    <t>Antioquia; Atlántico; Chocó; La Guajira; Magdalena; San Andrés; Valle del Cauca</t>
  </si>
  <si>
    <t>FNTP-148-2017</t>
  </si>
  <si>
    <t>Programa nacional en capacitación de servicio al cliente</t>
  </si>
  <si>
    <t>FNTP-127-2017</t>
  </si>
  <si>
    <t>Guiones turísticos en los destinos de Turismo, Paz y Convivencia</t>
  </si>
  <si>
    <t>FNTP-136-2017</t>
  </si>
  <si>
    <t>II Congreso Nacional de Termalismo y Técnicas de Hidroterapia</t>
  </si>
  <si>
    <t>Asociación Hotelera y Turística de Colombia - Cotelco Capítulo Risaralda</t>
  </si>
  <si>
    <t>FNTP-137-2017</t>
  </si>
  <si>
    <t>Plan de desarrollo turístico de Barrancabermeja al año 2027</t>
  </si>
  <si>
    <t>Alcaldía de Barrancabermeja</t>
  </si>
  <si>
    <t>FNTP-166-2017</t>
  </si>
  <si>
    <t>Fortalecimiento de la calidad turística a través del análisis del consumo energético e hídrico en los prestadores de servicios turísticos y definición de necesidades o cambios en los procesos de normalización</t>
  </si>
  <si>
    <t>FNTP-189-2017</t>
  </si>
  <si>
    <t>Encuentro Gastronómico de Norte de Santander "Degustar" a realizarse los días 17, 18 y 19 de noviembre</t>
  </si>
  <si>
    <t>Asociación Colombiana de la Industria Gastronómica - Acodrés Capítulo Norte de Santander</t>
  </si>
  <si>
    <t>FNTP-191-2017</t>
  </si>
  <si>
    <t>Programa de capacitación en bilingüismo para Corredores Turísticos</t>
  </si>
  <si>
    <t>FNTP-210-2017</t>
  </si>
  <si>
    <t>Estudio de ordenamiento e implementación de la norma técnica sectorial NTS-TS-001-2 en tres (3) playas turísticas del distrito turístico, cultural e histórico de Santa Marta: playa Aeropuerto, bahía Centro y Taganga</t>
  </si>
  <si>
    <t>Alcaldía Distrital de Santa Marta</t>
  </si>
  <si>
    <t>FNTP-218-2017</t>
  </si>
  <si>
    <t>Estudio de ordenamiento para cuatro (4) playas turísticas del departamento de Antioquia en los municipios de Arboletes (playa del Casco Urbano), Necoclí (playa El Pescador y El Turista) y Turbo (playa Dulce)</t>
  </si>
  <si>
    <t>FNTP-231-2017</t>
  </si>
  <si>
    <t>Implementación y posterior certificación de la NTS-TS-001-1 en el destino turístico Cañón del Combeima</t>
  </si>
  <si>
    <t>FNTP-171-2017</t>
  </si>
  <si>
    <t>Segunda fase de promoción nacional del Quindío como destino turístico de naturaleza y aventura</t>
  </si>
  <si>
    <t>FNTP-123-2017</t>
  </si>
  <si>
    <t>Promoción turística nacional del departamento del Meta 2017</t>
  </si>
  <si>
    <t>FNTP-133-2017</t>
  </si>
  <si>
    <t>Campaña de promoción "Explora Amazonas"</t>
  </si>
  <si>
    <t>Gobernacion del Amazonas</t>
  </si>
  <si>
    <t>FNTP-146-2017</t>
  </si>
  <si>
    <t>Promoción de la oferta turística del departamento del Vichada</t>
  </si>
  <si>
    <t>FNTP-157-2017</t>
  </si>
  <si>
    <t>Promoción turística del departamento de Arauca</t>
  </si>
  <si>
    <t>FNTP-159-2017</t>
  </si>
  <si>
    <t>Promoción turística nacional del departamento del Magdalena 2017</t>
  </si>
  <si>
    <t>Gobernacion del Magdalena</t>
  </si>
  <si>
    <t>FNTP-174-2017</t>
  </si>
  <si>
    <t>Promoción nacional de Guainía como destino turístico</t>
  </si>
  <si>
    <t>Gobernacion del Guainía</t>
  </si>
  <si>
    <t>FNTP-185-2017</t>
  </si>
  <si>
    <t>Participación en la XXXVII Vitrina Turística de Anato 2018 de los departamentos de Guaviare, Vaupés, Putumayo, Amazonas, Vichada, Caquetá, Guainía y Chocó</t>
  </si>
  <si>
    <t>Amazonas; Caquetá; Chocó; Guainía; Guaviare; Putumayo; Vaupés; Vichada</t>
  </si>
  <si>
    <t>FNTP-186-2017</t>
  </si>
  <si>
    <t>Participación en la XXXVII Vitrina Turística de Anato 2018 de los departamentos de Valle del Cauca, Tolima, Sucre, Santander, San Andrés, Providencia y Santa Catalina, Risaralda, Quindío, Norte de Santander, Nariño, Meta, Magdalena, La Guajira, Huila, Cundinamarca, Córdoba, Cesar, Cauca, Casanare, Caldas, Boyacá, Bolívar, Bogotá, Arauca, Atlántico y Antioquia</t>
  </si>
  <si>
    <t>Antioquia; Arauca; Atlántico; Bolívar; Boyacá; Caldas; Casanare; Cauca; Cesar; Córdoba; Cundinamarca; Huila; La Guajira; Magdalena; Meta; Nariño; Norte de Santander; Quindío; Risaralda; San Andrés; Santander; Sucre; Tolima; Valle del Cauca</t>
  </si>
  <si>
    <t>FNTP-207-2017</t>
  </si>
  <si>
    <t>Participación Asociación Hotelera y Turística de Colombia en la versión XXXVII de la Vitrina Turística de Anato 2018</t>
  </si>
  <si>
    <t>FNTP-233-2017</t>
  </si>
  <si>
    <t>Adecuación plaza central de Ciénaga</t>
  </si>
  <si>
    <t>AD2-FNTP-032-2015</t>
  </si>
  <si>
    <t>Adición construcción del terminal turístico - comercial de Turbo - Antioquia</t>
  </si>
  <si>
    <t>AD3-FNTP-048-2015</t>
  </si>
  <si>
    <t>AD1-FNTP-117-2016</t>
  </si>
  <si>
    <t>Diseño, implementación y seguimiento de Corredores Turísticos Regionales</t>
  </si>
  <si>
    <t>AD1-FNTP-148-2016</t>
  </si>
  <si>
    <t>FNTP-190-2017</t>
  </si>
  <si>
    <t>Plan maestro de turismo para Buenaventura</t>
  </si>
  <si>
    <t>FNTP-240-2017</t>
  </si>
  <si>
    <t>Plan de desarrollo turístico del Parque Nacional Tayrona</t>
  </si>
  <si>
    <t>AD1-FNTP-235-2014</t>
  </si>
  <si>
    <t>Consolidación del Centro de Información Turístico de Colombia - Citur - mediante la integración del Sistema de Información Turístico Regional de Boyacá - Situr Boyacá - en línea con el Plan Estadístico Sectorial de Turismo - PEST -</t>
  </si>
  <si>
    <t>FNTP-083-2017</t>
  </si>
  <si>
    <t>Consolidación del Centro de Información Turística de Colombia - Citur mediante la creación e integración del Sistema de Información Turística Regional Cesar - Situr Cesar</t>
  </si>
  <si>
    <t>FNTP-187-2017</t>
  </si>
  <si>
    <t>Participación de Colombia en el XVI Congreso Internacional de Gastronomía Madrid Fusión 2018</t>
  </si>
  <si>
    <t>FNTP-206-2017</t>
  </si>
  <si>
    <t>Consolidación del Centro de Información Turística de Colombia - Citur mediante la creación e integración del Sistema de Información Turística Regional Atlántico - Situr Atlántico</t>
  </si>
  <si>
    <t>FNTP-235-2017</t>
  </si>
  <si>
    <t>Fortalecimiento del portal "Centro de Información Turístico de Colombia - Citur"</t>
  </si>
  <si>
    <t>FNTP-122-2017</t>
  </si>
  <si>
    <t>Ciclo de formación integral para las agencias de viajes colombianas 2017-2018</t>
  </si>
  <si>
    <t>Antioquia; Atlántico; Bolívar; Bogotá; Magdalena; Norte de Santander; Quindío; Risaralda; Santander; Valle del Cauca</t>
  </si>
  <si>
    <t>FNTP-154-2017</t>
  </si>
  <si>
    <t>Posicionamiento del municipio de Nobsa como destino nacional a través de actividades de promoción</t>
  </si>
  <si>
    <t>Alcaldía de Nobsa</t>
  </si>
  <si>
    <t>FNTP-150-2017</t>
  </si>
  <si>
    <t>IX Concurso Nacional de Fotografía Turística Revela Colombia 2017</t>
  </si>
  <si>
    <t>FNTP-155-2017</t>
  </si>
  <si>
    <t>Promoción del municipio de Galeras - Sucre en el marco del Festival Folclórico de la Algarroba y Cuadros Vivos - 2018</t>
  </si>
  <si>
    <t>Alacaldía Municipal de Galeras</t>
  </si>
  <si>
    <t>FNTP-160-2017</t>
  </si>
  <si>
    <t>Promoción del destino "Divina Providencia y la histórica Santa Catalina islas" en el marco de la Vitrina Turística de Anato 2018</t>
  </si>
  <si>
    <t>Alcaldía Municipal de Providencia y Santa Catalina Islas</t>
  </si>
  <si>
    <t>FNTP-188-2017</t>
  </si>
  <si>
    <t>Estrategia de medios y comunicación en la participación de Colombia en el XVI Congreso Internacional de Gastronomía Madrid Fusión 2018</t>
  </si>
  <si>
    <t>FNTP-193-2017</t>
  </si>
  <si>
    <t>Diseño e implementación de una estrategia de comercialización para el nuevo producto turístico "Buga, una espiral de tiempo" del Pueblo Patrimonio de Guadalajara de Buga</t>
  </si>
  <si>
    <t>Alcaldía Municipal de Guadalajara de Buga</t>
  </si>
  <si>
    <t>FNTP-208-2017</t>
  </si>
  <si>
    <t>Promoción del departamento Antioquia como un destino turístico</t>
  </si>
  <si>
    <t>FNTP-239-2017</t>
  </si>
  <si>
    <t>Programa Alta Dirección Hotelera - Padho 2018</t>
  </si>
  <si>
    <t>FNTP-199-2017</t>
  </si>
  <si>
    <t>Promoción del producto turístico del municipio de Honda (vive el misterio del tesoro)</t>
  </si>
  <si>
    <t>Alcaldía de Honda</t>
  </si>
  <si>
    <t>FNTP-252-2017</t>
  </si>
  <si>
    <t>Fase II: implementación juego "Por nuestras calles" como herramienta de prevención de la Escnna</t>
  </si>
  <si>
    <t>AD1-FNTP-055-2016</t>
  </si>
  <si>
    <t>Estudios y diseños para la reorganización arquitectónica y urbanística del Parque Natural Jhonny Cay en San Andrés isla</t>
  </si>
  <si>
    <t>Programa 1: Adecuación de la oferta turística / Estudios y diseños de infraestructura turistica</t>
  </si>
  <si>
    <t>FNTP-263-2017</t>
  </si>
  <si>
    <t>I Fase Parque Arqueológico San Agustín: Alto de los Ídolos</t>
  </si>
  <si>
    <t>Programa 1: Adecuación de la oferta turística / Construcción de obras de infraestructura turística</t>
  </si>
  <si>
    <t>AD1-FNTP-033-2015</t>
  </si>
  <si>
    <t>Construcción del muelle turístico de Capurganá</t>
  </si>
  <si>
    <t>Programa</t>
  </si>
  <si>
    <t>Valor para Bogotá</t>
  </si>
  <si>
    <t>Alcaldía de Santa Cruz de Monpox - Secretaria de Turismo</t>
  </si>
  <si>
    <t>Alcaldía Municipal de Manizales - Instituto de cultura y Turismo</t>
  </si>
  <si>
    <t>Alcaldía de Santiago de Cali - Secretaria de Cultura y Turismo</t>
  </si>
  <si>
    <t>Alcaldía de San Juan de Pasto - Secretaría de Turismo Municipal</t>
  </si>
  <si>
    <t>Alcladía de Filandia / Alcaldía de Quindío</t>
  </si>
  <si>
    <t>Asociación Hotelera y Turística de Colombia - Cotelco Capítulo Bogotá</t>
  </si>
  <si>
    <t>Codigo Proyecto</t>
  </si>
  <si>
    <t>En ejecución</t>
  </si>
  <si>
    <t>Cierre</t>
  </si>
  <si>
    <t>Terminado</t>
  </si>
  <si>
    <t>En contratación</t>
  </si>
  <si>
    <t xml:space="preserve">En ejecución </t>
  </si>
  <si>
    <t>Finalizado</t>
  </si>
  <si>
    <t>En Ejecución</t>
  </si>
  <si>
    <t xml:space="preserve"> 
17/11/2016</t>
  </si>
  <si>
    <t xml:space="preserve">Terminado </t>
  </si>
  <si>
    <t xml:space="preserve"> 
12/12/2016</t>
  </si>
  <si>
    <t xml:space="preserve">Finalizado </t>
  </si>
  <si>
    <t>Liquidado</t>
  </si>
  <si>
    <t>En Contratación</t>
  </si>
  <si>
    <t xml:space="preserve"> 
25/10/2016</t>
  </si>
  <si>
    <t xml:space="preserve">Pre Contractual </t>
  </si>
  <si>
    <t xml:space="preserve">24/02/2017 
</t>
  </si>
  <si>
    <t xml:space="preserve"> 
3/02/2017</t>
  </si>
  <si>
    <t xml:space="preserve"> 
21/04/2017</t>
  </si>
  <si>
    <t xml:space="preserve"> 
14/03/2017</t>
  </si>
  <si>
    <t xml:space="preserve">Contratado </t>
  </si>
  <si>
    <t xml:space="preserve"> 
21/03/2017</t>
  </si>
  <si>
    <t xml:space="preserve"> 
19/05/2017</t>
  </si>
  <si>
    <t xml:space="preserve"> 
30/05/2017</t>
  </si>
  <si>
    <t xml:space="preserve"> 
14/07/2017</t>
  </si>
  <si>
    <t xml:space="preserve"> 
29/08/2017</t>
  </si>
  <si>
    <t xml:space="preserve"> 
13/07/2017</t>
  </si>
  <si>
    <t xml:space="preserve"> 
12/08/2016</t>
  </si>
  <si>
    <t xml:space="preserve"> 
3/08/2017</t>
  </si>
  <si>
    <t>En Aprobación</t>
  </si>
  <si>
    <t xml:space="preserve">Aprobado </t>
  </si>
  <si>
    <t>terminado</t>
  </si>
  <si>
    <t>en ejecución</t>
  </si>
  <si>
    <t>en contratación</t>
  </si>
  <si>
    <t>precontractual</t>
  </si>
  <si>
    <t>RESPUESTA FONTUR INDICE COMPETITITIVDAD TURISTICA REGIONAL DE COLOMBIA 2018</t>
  </si>
  <si>
    <t>vigencia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</si>
</sst>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(&quot;$&quot;\ * #,##0_);_(&quot;$&quot;\ * \(#,##0\);_(&quot;$&quot;\ * &quot;-&quot;_);_(@_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rgb="FF000000"/>
      <name val="Futura Std Book"/>
      <family val="2"/>
    </font>
    <font>
      <sz val="9"/>
      <name val="Futura Std Book"/>
      <family val="2"/>
    </font>
    <font>
      <b/>
      <sz val="9"/>
      <name val="Futura Std Book"/>
      <family val="2"/>
    </font>
    <font>
      <sz val="9"/>
      <color theme="1"/>
      <name val="Futura Std Book"/>
      <family val="2"/>
    </font>
    <font>
      <b/>
      <sz val="9"/>
      <color rgb="FF000000"/>
      <name val="Futura Std Book"/>
      <family val="2"/>
    </font>
    <font>
      <b/>
      <sz val="9"/>
      <color theme="1"/>
      <name val="Futura Std Book"/>
      <family val="2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2" fillId="0" borderId="0"/>
    <xf numFmtId="42" fontId="1" fillId="0" borderId="0" applyFont="0" applyFill="0" applyBorder="0" applyAlignment="0" applyProtection="0"/>
  </cellStyleXfs>
  <cellXfs count="75">
    <xf numFmtId="0" fontId="0" fillId="0" borderId="0" xfId="0"/>
    <xf numFmtId="14" fontId="4" fillId="0" borderId="0" xfId="0" applyNumberFormat="1" applyFont="1"/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66" fontId="6" fillId="0" borderId="1" xfId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5" fontId="5" fillId="0" borderId="1" xfId="0" applyNumberFormat="1" applyFont="1" applyFill="1" applyBorder="1" applyAlignment="1">
      <alignment horizontal="left" vertical="center"/>
    </xf>
    <xf numFmtId="0" fontId="5" fillId="0" borderId="1" xfId="12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165" fontId="5" fillId="0" borderId="1" xfId="2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5" fillId="0" borderId="1" xfId="14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/>
    </xf>
    <xf numFmtId="165" fontId="5" fillId="0" borderId="1" xfId="2" applyFont="1" applyFill="1" applyBorder="1" applyAlignment="1">
      <alignment horizontal="left"/>
    </xf>
    <xf numFmtId="164" fontId="5" fillId="0" borderId="1" xfId="2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165" fontId="5" fillId="0" borderId="1" xfId="2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5" fillId="0" borderId="4" xfId="0" applyFont="1" applyFill="1" applyBorder="1" applyAlignment="1">
      <alignment horizontal="left" vertical="center"/>
    </xf>
    <xf numFmtId="0" fontId="5" fillId="0" borderId="4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15" fontId="5" fillId="0" borderId="4" xfId="0" applyNumberFormat="1" applyFont="1" applyFill="1" applyBorder="1" applyAlignment="1">
      <alignment horizontal="left" vertical="center"/>
    </xf>
    <xf numFmtId="0" fontId="5" fillId="0" borderId="4" xfId="12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/>
    </xf>
    <xf numFmtId="165" fontId="5" fillId="0" borderId="4" xfId="2" applyFont="1" applyFill="1" applyBorder="1" applyAlignment="1">
      <alignment horizontal="left" vertical="center"/>
    </xf>
    <xf numFmtId="14" fontId="4" fillId="0" borderId="1" xfId="0" applyNumberFormat="1" applyFont="1" applyBorder="1"/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5" fillId="0" borderId="0" xfId="2" applyFont="1" applyFill="1" applyBorder="1" applyAlignment="1">
      <alignment horizontal="center" vertical="center" wrapText="1"/>
    </xf>
    <xf numFmtId="166" fontId="5" fillId="0" borderId="0" xfId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1" xfId="12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2" borderId="2" xfId="0" applyFont="1" applyFill="1" applyBorder="1" applyAlignment="1">
      <alignment horizontal="left" vertical="center"/>
    </xf>
    <xf numFmtId="0" fontId="6" fillId="0" borderId="1" xfId="3" applyFont="1" applyFill="1" applyBorder="1" applyAlignment="1">
      <alignment horizontal="left" vertical="center"/>
    </xf>
    <xf numFmtId="0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6" fillId="0" borderId="0" xfId="0" applyFont="1" applyFill="1" applyBorder="1" applyAlignment="1">
      <alignment horizontal="left"/>
    </xf>
    <xf numFmtId="165" fontId="5" fillId="0" borderId="0" xfId="2" applyFont="1" applyFill="1" applyBorder="1" applyAlignment="1">
      <alignment horizontal="left" vertical="center"/>
    </xf>
    <xf numFmtId="166" fontId="5" fillId="0" borderId="0" xfId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166" fontId="6" fillId="0" borderId="1" xfId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14" fontId="5" fillId="3" borderId="1" xfId="0" applyNumberFormat="1" applyFont="1" applyFill="1" applyBorder="1" applyAlignment="1">
      <alignment horizontal="left" vertical="center"/>
    </xf>
    <xf numFmtId="15" fontId="5" fillId="3" borderId="1" xfId="0" applyNumberFormat="1" applyFont="1" applyFill="1" applyBorder="1" applyAlignment="1">
      <alignment horizontal="left" vertical="center"/>
    </xf>
    <xf numFmtId="0" fontId="7" fillId="3" borderId="0" xfId="0" applyFont="1" applyFill="1" applyAlignment="1">
      <alignment horizontal="left"/>
    </xf>
    <xf numFmtId="42" fontId="5" fillId="3" borderId="1" xfId="15" applyFont="1" applyFill="1" applyBorder="1" applyAlignment="1">
      <alignment horizontal="left" vertical="center"/>
    </xf>
    <xf numFmtId="42" fontId="7" fillId="3" borderId="0" xfId="0" applyNumberFormat="1" applyFont="1" applyFill="1" applyAlignment="1">
      <alignment horizontal="left" vertical="center"/>
    </xf>
    <xf numFmtId="165" fontId="7" fillId="0" borderId="0" xfId="0" applyNumberFormat="1" applyFont="1"/>
  </cellXfs>
  <cellStyles count="16">
    <cellStyle name="Millares" xfId="1" builtinId="3"/>
    <cellStyle name="Millares 23 2 2" xfId="9"/>
    <cellStyle name="Moneda" xfId="2" builtinId="4"/>
    <cellStyle name="Moneda [0]" xfId="15" builtinId="7"/>
    <cellStyle name="Moneda 2" xfId="10"/>
    <cellStyle name="Moneda 4" xfId="13"/>
    <cellStyle name="Normal" xfId="0" builtinId="0"/>
    <cellStyle name="Normal 10" xfId="11"/>
    <cellStyle name="Normal 11" xfId="7"/>
    <cellStyle name="Normal 2" xfId="3"/>
    <cellStyle name="Normal 2 10 2" xfId="12"/>
    <cellStyle name="Normal 2 2" xfId="5"/>
    <cellStyle name="Normal 2 2 2" xfId="14"/>
    <cellStyle name="Normal 2 37" xfId="8"/>
    <cellStyle name="Normal 3" xfId="4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zoomScale="85" zoomScaleNormal="85" workbookViewId="0">
      <pane ySplit="4" topLeftCell="A53" activePane="bottomLeft" state="frozen"/>
      <selection pane="bottomLeft" activeCell="K88" sqref="K88"/>
    </sheetView>
  </sheetViews>
  <sheetFormatPr baseColWidth="10" defaultRowHeight="12.75" x14ac:dyDescent="0.25"/>
  <cols>
    <col min="1" max="1" width="17" style="57" customWidth="1"/>
    <col min="2" max="2" width="4.85546875" style="57" hidden="1" customWidth="1"/>
    <col min="3" max="3" width="12.5703125" style="57" hidden="1" customWidth="1"/>
    <col min="4" max="4" width="32.28515625" style="57" customWidth="1"/>
    <col min="5" max="5" width="57" style="61" customWidth="1"/>
    <col min="6" max="6" width="50.140625" style="57" customWidth="1"/>
    <col min="7" max="7" width="11.5703125" style="57" bestFit="1" customWidth="1"/>
    <col min="8" max="8" width="13.5703125" style="57" customWidth="1"/>
    <col min="9" max="9" width="25" style="57" customWidth="1"/>
    <col min="10" max="10" width="11.42578125" style="57"/>
    <col min="11" max="11" width="13.7109375" style="57" customWidth="1"/>
    <col min="12" max="12" width="15.85546875" style="57" customWidth="1"/>
    <col min="13" max="13" width="21.42578125" style="57" customWidth="1"/>
    <col min="14" max="14" width="15.42578125" style="57" customWidth="1"/>
    <col min="15" max="15" width="16.5703125" style="57" bestFit="1" customWidth="1"/>
    <col min="16" max="16384" width="11.42578125" style="42"/>
  </cols>
  <sheetData>
    <row r="1" spans="1:15" ht="13.5" x14ac:dyDescent="0.25">
      <c r="A1" s="58" t="s">
        <v>549</v>
      </c>
    </row>
    <row r="2" spans="1:15" ht="14.25" thickBot="1" x14ac:dyDescent="0.3">
      <c r="A2" s="59" t="s">
        <v>550</v>
      </c>
      <c r="B2" s="6"/>
      <c r="C2" s="6"/>
      <c r="D2" s="6"/>
      <c r="E2" s="62"/>
      <c r="F2" s="6"/>
      <c r="H2" s="6"/>
      <c r="I2" s="63"/>
      <c r="K2" s="6"/>
      <c r="L2" s="64"/>
      <c r="M2" s="63"/>
      <c r="N2" s="64"/>
      <c r="O2" s="63"/>
    </row>
    <row r="3" spans="1:15" s="41" customFormat="1" ht="13.5" x14ac:dyDescent="0.25">
      <c r="A3" s="51" t="s">
        <v>514</v>
      </c>
      <c r="B3" s="6"/>
      <c r="C3" s="6"/>
      <c r="D3" s="51" t="s">
        <v>506</v>
      </c>
      <c r="E3" s="51" t="s">
        <v>0</v>
      </c>
      <c r="F3" s="65" t="s">
        <v>1</v>
      </c>
      <c r="G3" s="65" t="s">
        <v>2</v>
      </c>
      <c r="H3" s="65" t="s">
        <v>3</v>
      </c>
      <c r="I3" s="65" t="s">
        <v>7</v>
      </c>
      <c r="J3" s="65" t="s">
        <v>8</v>
      </c>
      <c r="K3" s="65" t="s">
        <v>9</v>
      </c>
      <c r="L3" s="65" t="s">
        <v>4</v>
      </c>
      <c r="M3" s="65" t="s">
        <v>6</v>
      </c>
      <c r="N3" s="65" t="s">
        <v>5</v>
      </c>
      <c r="O3" s="65" t="s">
        <v>507</v>
      </c>
    </row>
    <row r="4" spans="1:15" s="41" customFormat="1" ht="13.5" x14ac:dyDescent="0.25">
      <c r="A4" s="60"/>
      <c r="B4" s="52"/>
      <c r="C4" s="60"/>
      <c r="D4" s="52"/>
      <c r="E4" s="66"/>
      <c r="F4" s="60"/>
      <c r="G4" s="18"/>
      <c r="H4" s="60"/>
      <c r="I4" s="60"/>
      <c r="J4" s="18"/>
      <c r="K4" s="60"/>
      <c r="L4" s="67"/>
      <c r="M4" s="60"/>
      <c r="N4" s="67"/>
      <c r="O4" s="60"/>
    </row>
    <row r="5" spans="1:15" s="45" customFormat="1" ht="14.25" customHeight="1" x14ac:dyDescent="0.25">
      <c r="A5" s="54" t="s">
        <v>86</v>
      </c>
      <c r="B5" s="54">
        <v>2017</v>
      </c>
      <c r="C5" s="54" t="s">
        <v>31</v>
      </c>
      <c r="D5" s="53" t="s">
        <v>59</v>
      </c>
      <c r="E5" s="68" t="s">
        <v>87</v>
      </c>
      <c r="F5" s="54" t="s">
        <v>60</v>
      </c>
      <c r="G5" s="69">
        <v>42738</v>
      </c>
      <c r="H5" s="70">
        <v>42773</v>
      </c>
      <c r="I5" s="54" t="s">
        <v>65</v>
      </c>
      <c r="J5" s="54" t="s">
        <v>521</v>
      </c>
      <c r="K5" s="54" t="s">
        <v>521</v>
      </c>
      <c r="L5" s="72">
        <v>356845272</v>
      </c>
      <c r="M5" s="72">
        <v>356845272</v>
      </c>
      <c r="N5" s="72">
        <v>0</v>
      </c>
      <c r="O5" s="72"/>
    </row>
    <row r="6" spans="1:15" s="45" customFormat="1" ht="14.25" customHeight="1" x14ac:dyDescent="0.25">
      <c r="A6" s="54" t="s">
        <v>88</v>
      </c>
      <c r="B6" s="54">
        <v>2017</v>
      </c>
      <c r="C6" s="54" t="s">
        <v>31</v>
      </c>
      <c r="D6" s="54" t="s">
        <v>47</v>
      </c>
      <c r="E6" s="68" t="s">
        <v>89</v>
      </c>
      <c r="F6" s="54" t="s">
        <v>60</v>
      </c>
      <c r="G6" s="69">
        <v>42726</v>
      </c>
      <c r="H6" s="70">
        <v>42773</v>
      </c>
      <c r="I6" s="53" t="s">
        <v>10</v>
      </c>
      <c r="J6" s="54" t="s">
        <v>521</v>
      </c>
      <c r="K6" s="54" t="s">
        <v>521</v>
      </c>
      <c r="L6" s="72">
        <v>1125116159</v>
      </c>
      <c r="M6" s="72">
        <v>1125116159</v>
      </c>
      <c r="N6" s="72">
        <v>0</v>
      </c>
      <c r="O6" s="72"/>
    </row>
    <row r="7" spans="1:15" s="45" customFormat="1" ht="14.25" customHeight="1" x14ac:dyDescent="0.25">
      <c r="A7" s="54" t="s">
        <v>90</v>
      </c>
      <c r="B7" s="54">
        <v>2017</v>
      </c>
      <c r="C7" s="54" t="s">
        <v>31</v>
      </c>
      <c r="D7" s="53" t="s">
        <v>63</v>
      </c>
      <c r="E7" s="68" t="s">
        <v>91</v>
      </c>
      <c r="F7" s="54" t="s">
        <v>74</v>
      </c>
      <c r="G7" s="69">
        <v>42576</v>
      </c>
      <c r="H7" s="70">
        <v>42773</v>
      </c>
      <c r="I7" s="53" t="s">
        <v>17</v>
      </c>
      <c r="J7" s="54" t="s">
        <v>521</v>
      </c>
      <c r="K7" s="54" t="s">
        <v>521</v>
      </c>
      <c r="L7" s="72">
        <v>315914800</v>
      </c>
      <c r="M7" s="72">
        <v>246570000</v>
      </c>
      <c r="N7" s="72">
        <v>69344800</v>
      </c>
      <c r="O7" s="72"/>
    </row>
    <row r="8" spans="1:15" s="45" customFormat="1" ht="14.25" customHeight="1" x14ac:dyDescent="0.25">
      <c r="A8" s="54" t="s">
        <v>92</v>
      </c>
      <c r="B8" s="54">
        <v>2017</v>
      </c>
      <c r="C8" s="54" t="s">
        <v>31</v>
      </c>
      <c r="D8" s="54" t="s">
        <v>47</v>
      </c>
      <c r="E8" s="68" t="s">
        <v>93</v>
      </c>
      <c r="F8" s="54" t="s">
        <v>58</v>
      </c>
      <c r="G8" s="54" t="s">
        <v>522</v>
      </c>
      <c r="H8" s="70">
        <v>42773</v>
      </c>
      <c r="I8" s="54" t="s">
        <v>10</v>
      </c>
      <c r="J8" s="54" t="s">
        <v>516</v>
      </c>
      <c r="K8" s="54" t="s">
        <v>523</v>
      </c>
      <c r="L8" s="72">
        <v>68290000</v>
      </c>
      <c r="M8" s="72">
        <v>54430000</v>
      </c>
      <c r="N8" s="72">
        <v>13860000</v>
      </c>
      <c r="O8" s="72"/>
    </row>
    <row r="9" spans="1:15" s="45" customFormat="1" ht="14.25" customHeight="1" x14ac:dyDescent="0.25">
      <c r="A9" s="53" t="s">
        <v>94</v>
      </c>
      <c r="B9" s="54">
        <v>2017</v>
      </c>
      <c r="C9" s="54" t="s">
        <v>31</v>
      </c>
      <c r="D9" s="54" t="s">
        <v>47</v>
      </c>
      <c r="E9" s="68" t="s">
        <v>95</v>
      </c>
      <c r="F9" s="54" t="s">
        <v>62</v>
      </c>
      <c r="G9" s="69">
        <v>42689</v>
      </c>
      <c r="H9" s="70">
        <v>42773</v>
      </c>
      <c r="I9" s="54" t="s">
        <v>96</v>
      </c>
      <c r="J9" s="54" t="s">
        <v>516</v>
      </c>
      <c r="K9" s="54" t="s">
        <v>523</v>
      </c>
      <c r="L9" s="72">
        <v>103190550</v>
      </c>
      <c r="M9" s="72">
        <v>81267815</v>
      </c>
      <c r="N9" s="72">
        <v>21922735</v>
      </c>
      <c r="O9" s="72"/>
    </row>
    <row r="10" spans="1:15" s="45" customFormat="1" ht="14.25" customHeight="1" x14ac:dyDescent="0.25">
      <c r="A10" s="53" t="s">
        <v>97</v>
      </c>
      <c r="B10" s="54">
        <v>2017</v>
      </c>
      <c r="C10" s="54" t="s">
        <v>31</v>
      </c>
      <c r="D10" s="54" t="s">
        <v>47</v>
      </c>
      <c r="E10" s="68" t="s">
        <v>98</v>
      </c>
      <c r="F10" s="54" t="s">
        <v>53</v>
      </c>
      <c r="G10" s="69">
        <v>42731</v>
      </c>
      <c r="H10" s="70">
        <v>42773</v>
      </c>
      <c r="I10" s="53" t="s">
        <v>10</v>
      </c>
      <c r="J10" s="54" t="s">
        <v>516</v>
      </c>
      <c r="K10" s="54" t="s">
        <v>523</v>
      </c>
      <c r="L10" s="72">
        <v>281274811</v>
      </c>
      <c r="M10" s="72">
        <v>225603542</v>
      </c>
      <c r="N10" s="72">
        <v>55671269</v>
      </c>
      <c r="O10" s="72"/>
    </row>
    <row r="11" spans="1:15" s="45" customFormat="1" ht="14.25" customHeight="1" x14ac:dyDescent="0.25">
      <c r="A11" s="53" t="s">
        <v>99</v>
      </c>
      <c r="B11" s="54">
        <v>2017</v>
      </c>
      <c r="C11" s="54" t="s">
        <v>31</v>
      </c>
      <c r="D11" s="54" t="s">
        <v>47</v>
      </c>
      <c r="E11" s="68" t="s">
        <v>100</v>
      </c>
      <c r="F11" s="54" t="s">
        <v>53</v>
      </c>
      <c r="G11" s="54" t="s">
        <v>524</v>
      </c>
      <c r="H11" s="70">
        <v>42773</v>
      </c>
      <c r="I11" s="53" t="s">
        <v>10</v>
      </c>
      <c r="J11" s="54" t="s">
        <v>516</v>
      </c>
      <c r="K11" s="54" t="s">
        <v>525</v>
      </c>
      <c r="L11" s="72">
        <v>134919836</v>
      </c>
      <c r="M11" s="72">
        <v>107806937</v>
      </c>
      <c r="N11" s="72">
        <v>27112899</v>
      </c>
      <c r="O11" s="72"/>
    </row>
    <row r="12" spans="1:15" s="45" customFormat="1" ht="14.25" customHeight="1" x14ac:dyDescent="0.25">
      <c r="A12" s="53" t="s">
        <v>101</v>
      </c>
      <c r="B12" s="54">
        <v>2017</v>
      </c>
      <c r="C12" s="54" t="s">
        <v>31</v>
      </c>
      <c r="D12" s="54" t="s">
        <v>47</v>
      </c>
      <c r="E12" s="68" t="s">
        <v>102</v>
      </c>
      <c r="F12" s="54" t="s">
        <v>51</v>
      </c>
      <c r="G12" s="69">
        <v>42731</v>
      </c>
      <c r="H12" s="70">
        <v>42773</v>
      </c>
      <c r="I12" s="54" t="s">
        <v>103</v>
      </c>
      <c r="J12" s="54" t="s">
        <v>516</v>
      </c>
      <c r="K12" s="54" t="s">
        <v>523</v>
      </c>
      <c r="L12" s="72">
        <v>388259540</v>
      </c>
      <c r="M12" s="72">
        <v>246766681</v>
      </c>
      <c r="N12" s="72">
        <v>141492859</v>
      </c>
      <c r="O12" s="72"/>
    </row>
    <row r="13" spans="1:15" s="45" customFormat="1" ht="14.25" customHeight="1" x14ac:dyDescent="0.25">
      <c r="A13" s="53" t="s">
        <v>119</v>
      </c>
      <c r="B13" s="54">
        <v>2017</v>
      </c>
      <c r="C13" s="54" t="s">
        <v>31</v>
      </c>
      <c r="D13" s="54" t="s">
        <v>45</v>
      </c>
      <c r="E13" s="68" t="s">
        <v>120</v>
      </c>
      <c r="F13" s="54" t="s">
        <v>60</v>
      </c>
      <c r="G13" s="69">
        <v>42731</v>
      </c>
      <c r="H13" s="70">
        <v>42773</v>
      </c>
      <c r="I13" s="54" t="s">
        <v>10</v>
      </c>
      <c r="J13" s="54" t="s">
        <v>526</v>
      </c>
      <c r="K13" s="54" t="s">
        <v>523</v>
      </c>
      <c r="L13" s="72">
        <v>22526086</v>
      </c>
      <c r="M13" s="72">
        <v>22526086</v>
      </c>
      <c r="N13" s="72">
        <v>0</v>
      </c>
      <c r="O13" s="72"/>
    </row>
    <row r="14" spans="1:15" s="45" customFormat="1" ht="14.25" customHeight="1" x14ac:dyDescent="0.25">
      <c r="A14" s="54" t="s">
        <v>130</v>
      </c>
      <c r="B14" s="54">
        <v>2017</v>
      </c>
      <c r="C14" s="54" t="s">
        <v>31</v>
      </c>
      <c r="D14" s="54" t="s">
        <v>45</v>
      </c>
      <c r="E14" s="68" t="s">
        <v>131</v>
      </c>
      <c r="F14" s="54" t="s">
        <v>60</v>
      </c>
      <c r="G14" s="69">
        <v>42766</v>
      </c>
      <c r="H14" s="70">
        <v>42783</v>
      </c>
      <c r="I14" s="54" t="s">
        <v>10</v>
      </c>
      <c r="J14" s="54" t="s">
        <v>521</v>
      </c>
      <c r="K14" s="54" t="s">
        <v>521</v>
      </c>
      <c r="L14" s="72">
        <v>210000000</v>
      </c>
      <c r="M14" s="72">
        <v>210000000</v>
      </c>
      <c r="N14" s="72">
        <v>0</v>
      </c>
      <c r="O14" s="72"/>
    </row>
    <row r="15" spans="1:15" s="45" customFormat="1" ht="14.25" customHeight="1" x14ac:dyDescent="0.25">
      <c r="A15" s="54" t="s">
        <v>132</v>
      </c>
      <c r="B15" s="54">
        <v>2017</v>
      </c>
      <c r="C15" s="54" t="s">
        <v>31</v>
      </c>
      <c r="D15" s="54" t="s">
        <v>47</v>
      </c>
      <c r="E15" s="68" t="s">
        <v>133</v>
      </c>
      <c r="F15" s="54" t="s">
        <v>60</v>
      </c>
      <c r="G15" s="69">
        <v>42780</v>
      </c>
      <c r="H15" s="70">
        <v>42783</v>
      </c>
      <c r="I15" s="54" t="s">
        <v>10</v>
      </c>
      <c r="J15" s="54" t="s">
        <v>521</v>
      </c>
      <c r="K15" s="54" t="s">
        <v>521</v>
      </c>
      <c r="L15" s="72">
        <v>4780000000</v>
      </c>
      <c r="M15" s="72">
        <v>4780000000</v>
      </c>
      <c r="N15" s="72">
        <v>0</v>
      </c>
      <c r="O15" s="72"/>
    </row>
    <row r="16" spans="1:15" s="45" customFormat="1" ht="14.25" customHeight="1" x14ac:dyDescent="0.25">
      <c r="A16" s="54" t="s">
        <v>134</v>
      </c>
      <c r="B16" s="54">
        <v>2017</v>
      </c>
      <c r="C16" s="54" t="s">
        <v>31</v>
      </c>
      <c r="D16" s="53" t="s">
        <v>63</v>
      </c>
      <c r="E16" s="68" t="s">
        <v>135</v>
      </c>
      <c r="F16" s="54" t="s">
        <v>136</v>
      </c>
      <c r="G16" s="69">
        <v>42668</v>
      </c>
      <c r="H16" s="70">
        <v>42783</v>
      </c>
      <c r="I16" s="54" t="s">
        <v>12</v>
      </c>
      <c r="J16" s="54" t="s">
        <v>521</v>
      </c>
      <c r="K16" s="54" t="s">
        <v>521</v>
      </c>
      <c r="L16" s="72">
        <v>300475000</v>
      </c>
      <c r="M16" s="72">
        <v>202300000</v>
      </c>
      <c r="N16" s="72">
        <v>98175000</v>
      </c>
      <c r="O16" s="72"/>
    </row>
    <row r="17" spans="1:15" s="45" customFormat="1" ht="14.25" customHeight="1" x14ac:dyDescent="0.25">
      <c r="A17" s="54" t="s">
        <v>141</v>
      </c>
      <c r="B17" s="54">
        <v>2017</v>
      </c>
      <c r="C17" s="54" t="s">
        <v>31</v>
      </c>
      <c r="D17" s="54" t="s">
        <v>45</v>
      </c>
      <c r="E17" s="68" t="s">
        <v>142</v>
      </c>
      <c r="F17" s="54" t="s">
        <v>60</v>
      </c>
      <c r="G17" s="69">
        <v>41710</v>
      </c>
      <c r="H17" s="70">
        <v>42816</v>
      </c>
      <c r="I17" s="54" t="s">
        <v>10</v>
      </c>
      <c r="J17" s="54" t="s">
        <v>521</v>
      </c>
      <c r="K17" s="54" t="s">
        <v>521</v>
      </c>
      <c r="L17" s="72">
        <v>96678000</v>
      </c>
      <c r="M17" s="72">
        <v>96678000</v>
      </c>
      <c r="N17" s="72">
        <v>0</v>
      </c>
      <c r="O17" s="72"/>
    </row>
    <row r="18" spans="1:15" s="45" customFormat="1" ht="14.25" customHeight="1" x14ac:dyDescent="0.25">
      <c r="A18" s="54" t="s">
        <v>143</v>
      </c>
      <c r="B18" s="54">
        <v>2017</v>
      </c>
      <c r="C18" s="54" t="s">
        <v>31</v>
      </c>
      <c r="D18" s="54" t="s">
        <v>47</v>
      </c>
      <c r="E18" s="68" t="s">
        <v>144</v>
      </c>
      <c r="F18" s="54" t="s">
        <v>60</v>
      </c>
      <c r="G18" s="69">
        <v>41661</v>
      </c>
      <c r="H18" s="70">
        <v>42816</v>
      </c>
      <c r="I18" s="54" t="s">
        <v>10</v>
      </c>
      <c r="J18" s="54" t="s">
        <v>521</v>
      </c>
      <c r="K18" s="54" t="s">
        <v>521</v>
      </c>
      <c r="L18" s="72">
        <v>45146328</v>
      </c>
      <c r="M18" s="72">
        <v>45146328</v>
      </c>
      <c r="N18" s="72">
        <v>0</v>
      </c>
      <c r="O18" s="72"/>
    </row>
    <row r="19" spans="1:15" s="45" customFormat="1" ht="14.25" customHeight="1" x14ac:dyDescent="0.25">
      <c r="A19" s="54" t="s">
        <v>145</v>
      </c>
      <c r="B19" s="54">
        <v>2017</v>
      </c>
      <c r="C19" s="54" t="s">
        <v>31</v>
      </c>
      <c r="D19" s="53" t="s">
        <v>67</v>
      </c>
      <c r="E19" s="68" t="s">
        <v>146</v>
      </c>
      <c r="F19" s="54" t="s">
        <v>60</v>
      </c>
      <c r="G19" s="69">
        <v>42731</v>
      </c>
      <c r="H19" s="70">
        <v>42816</v>
      </c>
      <c r="I19" s="54" t="s">
        <v>10</v>
      </c>
      <c r="J19" s="54" t="s">
        <v>521</v>
      </c>
      <c r="K19" s="54" t="s">
        <v>521</v>
      </c>
      <c r="L19" s="72">
        <v>827200000</v>
      </c>
      <c r="M19" s="72">
        <v>827200000</v>
      </c>
      <c r="N19" s="72">
        <v>0</v>
      </c>
      <c r="O19" s="72"/>
    </row>
    <row r="20" spans="1:15" s="45" customFormat="1" ht="14.25" customHeight="1" x14ac:dyDescent="0.25">
      <c r="A20" s="54" t="s">
        <v>147</v>
      </c>
      <c r="B20" s="54">
        <v>2017</v>
      </c>
      <c r="C20" s="54" t="s">
        <v>31</v>
      </c>
      <c r="D20" s="53" t="s">
        <v>67</v>
      </c>
      <c r="E20" s="68" t="s">
        <v>148</v>
      </c>
      <c r="F20" s="54" t="s">
        <v>60</v>
      </c>
      <c r="G20" s="69">
        <v>42761</v>
      </c>
      <c r="H20" s="70">
        <v>42816</v>
      </c>
      <c r="I20" s="54" t="s">
        <v>16</v>
      </c>
      <c r="J20" s="54" t="s">
        <v>521</v>
      </c>
      <c r="K20" s="54" t="s">
        <v>521</v>
      </c>
      <c r="L20" s="72">
        <v>231300000</v>
      </c>
      <c r="M20" s="72">
        <v>231300000</v>
      </c>
      <c r="N20" s="72">
        <v>0</v>
      </c>
      <c r="O20" s="72"/>
    </row>
    <row r="21" spans="1:15" s="45" customFormat="1" ht="14.25" customHeight="1" x14ac:dyDescent="0.25">
      <c r="A21" s="54" t="s">
        <v>149</v>
      </c>
      <c r="B21" s="54">
        <v>2017</v>
      </c>
      <c r="C21" s="54" t="s">
        <v>31</v>
      </c>
      <c r="D21" s="54" t="s">
        <v>47</v>
      </c>
      <c r="E21" s="68" t="s">
        <v>150</v>
      </c>
      <c r="F21" s="54" t="s">
        <v>151</v>
      </c>
      <c r="G21" s="69">
        <v>42730</v>
      </c>
      <c r="H21" s="70">
        <v>42816</v>
      </c>
      <c r="I21" s="54" t="s">
        <v>73</v>
      </c>
      <c r="J21" s="54" t="s">
        <v>521</v>
      </c>
      <c r="K21" s="54" t="s">
        <v>527</v>
      </c>
      <c r="L21" s="72">
        <v>170380211</v>
      </c>
      <c r="M21" s="72">
        <v>126058051</v>
      </c>
      <c r="N21" s="72">
        <v>44322160</v>
      </c>
      <c r="O21" s="72">
        <v>126058051</v>
      </c>
    </row>
    <row r="22" spans="1:15" s="45" customFormat="1" ht="14.25" customHeight="1" x14ac:dyDescent="0.25">
      <c r="A22" s="54" t="s">
        <v>152</v>
      </c>
      <c r="B22" s="54">
        <v>2017</v>
      </c>
      <c r="C22" s="54" t="s">
        <v>31</v>
      </c>
      <c r="D22" s="53" t="s">
        <v>63</v>
      </c>
      <c r="E22" s="68" t="s">
        <v>153</v>
      </c>
      <c r="F22" s="54" t="s">
        <v>154</v>
      </c>
      <c r="G22" s="69">
        <v>42716</v>
      </c>
      <c r="H22" s="70">
        <v>42816</v>
      </c>
      <c r="I22" s="54" t="s">
        <v>22</v>
      </c>
      <c r="J22" s="54" t="s">
        <v>521</v>
      </c>
      <c r="K22" s="54" t="s">
        <v>527</v>
      </c>
      <c r="L22" s="72">
        <v>179809000</v>
      </c>
      <c r="M22" s="72">
        <v>143395000</v>
      </c>
      <c r="N22" s="72">
        <v>36414000</v>
      </c>
      <c r="O22" s="72"/>
    </row>
    <row r="23" spans="1:15" s="45" customFormat="1" ht="14.25" customHeight="1" x14ac:dyDescent="0.25">
      <c r="A23" s="54" t="s">
        <v>155</v>
      </c>
      <c r="B23" s="54">
        <v>2017</v>
      </c>
      <c r="C23" s="54" t="s">
        <v>31</v>
      </c>
      <c r="D23" s="53" t="s">
        <v>63</v>
      </c>
      <c r="E23" s="68" t="s">
        <v>156</v>
      </c>
      <c r="F23" s="54" t="s">
        <v>157</v>
      </c>
      <c r="G23" s="54" t="s">
        <v>528</v>
      </c>
      <c r="H23" s="70">
        <v>42816</v>
      </c>
      <c r="I23" s="54" t="s">
        <v>36</v>
      </c>
      <c r="J23" s="54" t="s">
        <v>521</v>
      </c>
      <c r="K23" s="54" t="s">
        <v>529</v>
      </c>
      <c r="L23" s="72">
        <v>278460000</v>
      </c>
      <c r="M23" s="72">
        <v>166005000</v>
      </c>
      <c r="N23" s="72">
        <v>112455000</v>
      </c>
      <c r="O23" s="72"/>
    </row>
    <row r="24" spans="1:15" s="45" customFormat="1" ht="14.25" customHeight="1" x14ac:dyDescent="0.25">
      <c r="A24" s="54" t="s">
        <v>160</v>
      </c>
      <c r="B24" s="54">
        <v>2017</v>
      </c>
      <c r="C24" s="54" t="s">
        <v>31</v>
      </c>
      <c r="D24" s="53" t="s">
        <v>57</v>
      </c>
      <c r="E24" s="68" t="s">
        <v>161</v>
      </c>
      <c r="F24" s="54" t="s">
        <v>162</v>
      </c>
      <c r="G24" s="69">
        <v>42760</v>
      </c>
      <c r="H24" s="70">
        <v>42826</v>
      </c>
      <c r="I24" s="54" t="s">
        <v>41</v>
      </c>
      <c r="J24" s="54" t="s">
        <v>521</v>
      </c>
      <c r="K24" s="54" t="s">
        <v>521</v>
      </c>
      <c r="L24" s="72">
        <v>173000000</v>
      </c>
      <c r="M24" s="72">
        <v>138400000</v>
      </c>
      <c r="N24" s="72">
        <v>34600000</v>
      </c>
      <c r="O24" s="72"/>
    </row>
    <row r="25" spans="1:15" s="45" customFormat="1" ht="14.25" customHeight="1" x14ac:dyDescent="0.25">
      <c r="A25" s="54" t="s">
        <v>173</v>
      </c>
      <c r="B25" s="54">
        <v>2017</v>
      </c>
      <c r="C25" s="54" t="s">
        <v>31</v>
      </c>
      <c r="D25" s="54" t="s">
        <v>47</v>
      </c>
      <c r="E25" s="68" t="s">
        <v>174</v>
      </c>
      <c r="F25" s="54" t="s">
        <v>60</v>
      </c>
      <c r="G25" s="69">
        <v>42789</v>
      </c>
      <c r="H25" s="70">
        <v>42849</v>
      </c>
      <c r="I25" s="54" t="s">
        <v>10</v>
      </c>
      <c r="J25" s="54" t="s">
        <v>521</v>
      </c>
      <c r="K25" s="54" t="s">
        <v>521</v>
      </c>
      <c r="L25" s="72">
        <v>700000000</v>
      </c>
      <c r="M25" s="72">
        <v>700000000</v>
      </c>
      <c r="N25" s="72">
        <v>0</v>
      </c>
      <c r="O25" s="72"/>
    </row>
    <row r="26" spans="1:15" s="45" customFormat="1" ht="14.25" customHeight="1" x14ac:dyDescent="0.25">
      <c r="A26" s="54" t="s">
        <v>175</v>
      </c>
      <c r="B26" s="54">
        <v>2017</v>
      </c>
      <c r="C26" s="54" t="s">
        <v>31</v>
      </c>
      <c r="D26" s="53" t="s">
        <v>57</v>
      </c>
      <c r="E26" s="68" t="s">
        <v>176</v>
      </c>
      <c r="F26" s="54" t="s">
        <v>60</v>
      </c>
      <c r="G26" s="69" t="s">
        <v>530</v>
      </c>
      <c r="H26" s="70">
        <v>42849</v>
      </c>
      <c r="I26" s="54" t="s">
        <v>69</v>
      </c>
      <c r="J26" s="54" t="s">
        <v>521</v>
      </c>
      <c r="K26" s="54" t="s">
        <v>521</v>
      </c>
      <c r="L26" s="72">
        <v>362481204</v>
      </c>
      <c r="M26" s="72">
        <v>362481204</v>
      </c>
      <c r="N26" s="72">
        <v>0</v>
      </c>
      <c r="O26" s="72"/>
    </row>
    <row r="27" spans="1:15" s="45" customFormat="1" ht="14.25" customHeight="1" x14ac:dyDescent="0.25">
      <c r="A27" s="54" t="s">
        <v>177</v>
      </c>
      <c r="B27" s="54">
        <v>2017</v>
      </c>
      <c r="C27" s="54" t="s">
        <v>31</v>
      </c>
      <c r="D27" s="54" t="s">
        <v>47</v>
      </c>
      <c r="E27" s="68" t="s">
        <v>178</v>
      </c>
      <c r="F27" s="54" t="s">
        <v>62</v>
      </c>
      <c r="G27" s="69">
        <v>42790</v>
      </c>
      <c r="H27" s="70">
        <v>42849</v>
      </c>
      <c r="I27" s="54" t="s">
        <v>10</v>
      </c>
      <c r="J27" s="54" t="s">
        <v>521</v>
      </c>
      <c r="K27" s="54" t="s">
        <v>521</v>
      </c>
      <c r="L27" s="72">
        <v>267119028</v>
      </c>
      <c r="M27" s="72">
        <v>208252361</v>
      </c>
      <c r="N27" s="72">
        <v>58866667</v>
      </c>
      <c r="O27" s="72"/>
    </row>
    <row r="28" spans="1:15" s="45" customFormat="1" ht="14.25" customHeight="1" x14ac:dyDescent="0.25">
      <c r="A28" s="54" t="s">
        <v>185</v>
      </c>
      <c r="B28" s="54">
        <v>2017</v>
      </c>
      <c r="C28" s="54" t="s">
        <v>31</v>
      </c>
      <c r="D28" s="53" t="s">
        <v>67</v>
      </c>
      <c r="E28" s="68" t="s">
        <v>66</v>
      </c>
      <c r="F28" s="54" t="s">
        <v>60</v>
      </c>
      <c r="G28" s="69">
        <v>42079</v>
      </c>
      <c r="H28" s="70">
        <v>42859</v>
      </c>
      <c r="I28" s="54" t="s">
        <v>10</v>
      </c>
      <c r="J28" s="54" t="s">
        <v>521</v>
      </c>
      <c r="K28" s="54" t="s">
        <v>521</v>
      </c>
      <c r="L28" s="72">
        <v>127256000</v>
      </c>
      <c r="M28" s="72">
        <v>127256000</v>
      </c>
      <c r="N28" s="72">
        <v>0</v>
      </c>
      <c r="O28" s="72"/>
    </row>
    <row r="29" spans="1:15" s="45" customFormat="1" ht="14.25" customHeight="1" x14ac:dyDescent="0.25">
      <c r="A29" s="54" t="s">
        <v>186</v>
      </c>
      <c r="B29" s="54">
        <v>2017</v>
      </c>
      <c r="C29" s="54" t="s">
        <v>31</v>
      </c>
      <c r="D29" s="54" t="s">
        <v>47</v>
      </c>
      <c r="E29" s="68" t="s">
        <v>187</v>
      </c>
      <c r="F29" s="54" t="s">
        <v>53</v>
      </c>
      <c r="G29" s="54" t="s">
        <v>531</v>
      </c>
      <c r="H29" s="70">
        <v>42859</v>
      </c>
      <c r="I29" s="54" t="s">
        <v>188</v>
      </c>
      <c r="J29" s="54" t="s">
        <v>521</v>
      </c>
      <c r="K29" s="54" t="s">
        <v>521</v>
      </c>
      <c r="L29" s="72">
        <v>460205000</v>
      </c>
      <c r="M29" s="72">
        <v>366665000</v>
      </c>
      <c r="N29" s="72">
        <v>93540000</v>
      </c>
      <c r="O29" s="72"/>
    </row>
    <row r="30" spans="1:15" s="45" customFormat="1" ht="14.25" customHeight="1" x14ac:dyDescent="0.25">
      <c r="A30" s="54" t="s">
        <v>189</v>
      </c>
      <c r="B30" s="54">
        <v>2017</v>
      </c>
      <c r="C30" s="54" t="s">
        <v>31</v>
      </c>
      <c r="D30" s="54" t="s">
        <v>45</v>
      </c>
      <c r="E30" s="68" t="s">
        <v>190</v>
      </c>
      <c r="F30" s="54" t="s">
        <v>191</v>
      </c>
      <c r="G30" s="54" t="s">
        <v>532</v>
      </c>
      <c r="H30" s="70">
        <v>42859</v>
      </c>
      <c r="I30" s="54" t="s">
        <v>10</v>
      </c>
      <c r="J30" s="54" t="s">
        <v>521</v>
      </c>
      <c r="K30" s="54" t="s">
        <v>521</v>
      </c>
      <c r="L30" s="72">
        <v>1383388595</v>
      </c>
      <c r="M30" s="72">
        <v>1013289812</v>
      </c>
      <c r="N30" s="72">
        <v>370098783</v>
      </c>
      <c r="O30" s="72"/>
    </row>
    <row r="31" spans="1:15" s="45" customFormat="1" ht="14.25" customHeight="1" x14ac:dyDescent="0.25">
      <c r="A31" s="54" t="s">
        <v>196</v>
      </c>
      <c r="B31" s="54">
        <v>2017</v>
      </c>
      <c r="C31" s="54" t="s">
        <v>31</v>
      </c>
      <c r="D31" s="53" t="s">
        <v>67</v>
      </c>
      <c r="E31" s="68" t="s">
        <v>197</v>
      </c>
      <c r="F31" s="54" t="s">
        <v>60</v>
      </c>
      <c r="G31" s="54" t="s">
        <v>533</v>
      </c>
      <c r="H31" s="70">
        <v>42880</v>
      </c>
      <c r="I31" s="54" t="s">
        <v>10</v>
      </c>
      <c r="J31" s="54" t="s">
        <v>521</v>
      </c>
      <c r="K31" s="54" t="s">
        <v>534</v>
      </c>
      <c r="L31" s="72">
        <v>1300000200</v>
      </c>
      <c r="M31" s="72">
        <v>1300000200</v>
      </c>
      <c r="N31" s="72">
        <v>0</v>
      </c>
      <c r="O31" s="72"/>
    </row>
    <row r="32" spans="1:15" s="45" customFormat="1" ht="14.25" customHeight="1" x14ac:dyDescent="0.25">
      <c r="A32" s="54" t="s">
        <v>198</v>
      </c>
      <c r="B32" s="54">
        <v>2017</v>
      </c>
      <c r="C32" s="54" t="s">
        <v>31</v>
      </c>
      <c r="D32" s="53" t="s">
        <v>59</v>
      </c>
      <c r="E32" s="68" t="s">
        <v>199</v>
      </c>
      <c r="F32" s="54" t="s">
        <v>60</v>
      </c>
      <c r="G32" s="54" t="s">
        <v>535</v>
      </c>
      <c r="H32" s="70">
        <v>42880</v>
      </c>
      <c r="I32" s="54" t="s">
        <v>200</v>
      </c>
      <c r="J32" s="54" t="s">
        <v>521</v>
      </c>
      <c r="K32" s="54" t="s">
        <v>521</v>
      </c>
      <c r="L32" s="72">
        <v>694246000</v>
      </c>
      <c r="M32" s="72">
        <v>694246000</v>
      </c>
      <c r="N32" s="72">
        <v>0</v>
      </c>
      <c r="O32" s="72"/>
    </row>
    <row r="33" spans="1:15" s="45" customFormat="1" ht="14.25" customHeight="1" x14ac:dyDescent="0.25">
      <c r="A33" s="54" t="s">
        <v>201</v>
      </c>
      <c r="B33" s="54">
        <v>2017</v>
      </c>
      <c r="C33" s="54" t="s">
        <v>31</v>
      </c>
      <c r="D33" s="53" t="s">
        <v>57</v>
      </c>
      <c r="E33" s="68" t="s">
        <v>202</v>
      </c>
      <c r="F33" s="54" t="s">
        <v>60</v>
      </c>
      <c r="G33" s="69">
        <v>42817</v>
      </c>
      <c r="H33" s="70">
        <v>42880</v>
      </c>
      <c r="I33" s="54" t="s">
        <v>10</v>
      </c>
      <c r="J33" s="54" t="s">
        <v>521</v>
      </c>
      <c r="K33" s="54" t="s">
        <v>534</v>
      </c>
      <c r="L33" s="72">
        <v>459150000</v>
      </c>
      <c r="M33" s="72">
        <v>459150000</v>
      </c>
      <c r="N33" s="72">
        <v>0</v>
      </c>
      <c r="O33" s="72"/>
    </row>
    <row r="34" spans="1:15" s="45" customFormat="1" ht="14.25" customHeight="1" x14ac:dyDescent="0.25">
      <c r="A34" s="54" t="s">
        <v>203</v>
      </c>
      <c r="B34" s="54">
        <v>2017</v>
      </c>
      <c r="C34" s="54" t="s">
        <v>31</v>
      </c>
      <c r="D34" s="53" t="s">
        <v>57</v>
      </c>
      <c r="E34" s="68" t="s">
        <v>204</v>
      </c>
      <c r="F34" s="54" t="s">
        <v>60</v>
      </c>
      <c r="G34" s="69">
        <v>42821</v>
      </c>
      <c r="H34" s="70">
        <v>42880</v>
      </c>
      <c r="I34" s="54" t="s">
        <v>26</v>
      </c>
      <c r="J34" s="54" t="s">
        <v>521</v>
      </c>
      <c r="K34" s="54" t="s">
        <v>534</v>
      </c>
      <c r="L34" s="72">
        <v>416500000</v>
      </c>
      <c r="M34" s="72">
        <v>416500000</v>
      </c>
      <c r="N34" s="72">
        <v>0</v>
      </c>
      <c r="O34" s="72"/>
    </row>
    <row r="35" spans="1:15" s="45" customFormat="1" ht="14.25" customHeight="1" x14ac:dyDescent="0.25">
      <c r="A35" s="54" t="s">
        <v>205</v>
      </c>
      <c r="B35" s="54">
        <v>2017</v>
      </c>
      <c r="C35" s="54" t="s">
        <v>31</v>
      </c>
      <c r="D35" s="54" t="s">
        <v>47</v>
      </c>
      <c r="E35" s="68" t="s">
        <v>206</v>
      </c>
      <c r="F35" s="54" t="s">
        <v>60</v>
      </c>
      <c r="G35" s="69">
        <v>42821</v>
      </c>
      <c r="H35" s="70">
        <v>42880</v>
      </c>
      <c r="I35" s="54" t="s">
        <v>207</v>
      </c>
      <c r="J35" s="54" t="s">
        <v>516</v>
      </c>
      <c r="K35" s="54" t="s">
        <v>525</v>
      </c>
      <c r="L35" s="72">
        <v>405514958</v>
      </c>
      <c r="M35" s="72">
        <v>405514958</v>
      </c>
      <c r="N35" s="72">
        <v>0</v>
      </c>
      <c r="O35" s="72">
        <v>135171652.66666666</v>
      </c>
    </row>
    <row r="36" spans="1:15" s="45" customFormat="1" ht="14.25" customHeight="1" x14ac:dyDescent="0.25">
      <c r="A36" s="54" t="s">
        <v>208</v>
      </c>
      <c r="B36" s="54">
        <v>2017</v>
      </c>
      <c r="C36" s="54" t="s">
        <v>31</v>
      </c>
      <c r="D36" s="54" t="s">
        <v>47</v>
      </c>
      <c r="E36" s="68" t="s">
        <v>209</v>
      </c>
      <c r="F36" s="54" t="s">
        <v>60</v>
      </c>
      <c r="G36" s="69">
        <v>42815</v>
      </c>
      <c r="H36" s="70">
        <v>42880</v>
      </c>
      <c r="I36" s="54" t="s">
        <v>10</v>
      </c>
      <c r="J36" s="54" t="s">
        <v>521</v>
      </c>
      <c r="K36" s="54" t="s">
        <v>521</v>
      </c>
      <c r="L36" s="72">
        <v>1673201025</v>
      </c>
      <c r="M36" s="72">
        <v>1673201025</v>
      </c>
      <c r="N36" s="72">
        <v>0</v>
      </c>
      <c r="O36" s="72"/>
    </row>
    <row r="37" spans="1:15" s="45" customFormat="1" ht="14.25" customHeight="1" x14ac:dyDescent="0.25">
      <c r="A37" s="54" t="s">
        <v>210</v>
      </c>
      <c r="B37" s="54">
        <v>2017</v>
      </c>
      <c r="C37" s="54" t="s">
        <v>31</v>
      </c>
      <c r="D37" s="54" t="s">
        <v>47</v>
      </c>
      <c r="E37" s="68" t="s">
        <v>211</v>
      </c>
      <c r="F37" s="54" t="s">
        <v>60</v>
      </c>
      <c r="G37" s="69">
        <v>42738</v>
      </c>
      <c r="H37" s="70">
        <v>42880</v>
      </c>
      <c r="I37" s="54" t="s">
        <v>212</v>
      </c>
      <c r="J37" s="54" t="s">
        <v>521</v>
      </c>
      <c r="K37" s="54" t="s">
        <v>521</v>
      </c>
      <c r="L37" s="72">
        <v>823033395</v>
      </c>
      <c r="M37" s="72">
        <v>823033395</v>
      </c>
      <c r="N37" s="72">
        <v>0</v>
      </c>
      <c r="O37" s="72"/>
    </row>
    <row r="38" spans="1:15" s="45" customFormat="1" ht="14.25" customHeight="1" x14ac:dyDescent="0.25">
      <c r="A38" s="54" t="s">
        <v>213</v>
      </c>
      <c r="B38" s="54">
        <v>2017</v>
      </c>
      <c r="C38" s="54" t="s">
        <v>31</v>
      </c>
      <c r="D38" s="54" t="s">
        <v>47</v>
      </c>
      <c r="E38" s="68" t="s">
        <v>214</v>
      </c>
      <c r="F38" s="54" t="s">
        <v>60</v>
      </c>
      <c r="G38" s="69">
        <v>42790</v>
      </c>
      <c r="H38" s="70">
        <v>42880</v>
      </c>
      <c r="I38" s="54" t="s">
        <v>10</v>
      </c>
      <c r="J38" s="54" t="s">
        <v>521</v>
      </c>
      <c r="K38" s="54" t="s">
        <v>534</v>
      </c>
      <c r="L38" s="72">
        <v>1539652500</v>
      </c>
      <c r="M38" s="72">
        <v>1539652500</v>
      </c>
      <c r="N38" s="72">
        <v>0</v>
      </c>
      <c r="O38" s="72"/>
    </row>
    <row r="39" spans="1:15" s="45" customFormat="1" ht="14.25" customHeight="1" x14ac:dyDescent="0.25">
      <c r="A39" s="54" t="s">
        <v>215</v>
      </c>
      <c r="B39" s="54">
        <v>2017</v>
      </c>
      <c r="C39" s="54" t="s">
        <v>31</v>
      </c>
      <c r="D39" s="53" t="s">
        <v>57</v>
      </c>
      <c r="E39" s="68" t="s">
        <v>216</v>
      </c>
      <c r="F39" s="54" t="s">
        <v>60</v>
      </c>
      <c r="G39" s="69">
        <v>42815</v>
      </c>
      <c r="H39" s="70">
        <v>42880</v>
      </c>
      <c r="I39" s="54" t="s">
        <v>217</v>
      </c>
      <c r="J39" s="54" t="s">
        <v>521</v>
      </c>
      <c r="K39" s="54" t="s">
        <v>521</v>
      </c>
      <c r="L39" s="72">
        <v>670000000</v>
      </c>
      <c r="M39" s="72">
        <v>670000000</v>
      </c>
      <c r="N39" s="72">
        <v>0</v>
      </c>
      <c r="O39" s="72"/>
    </row>
    <row r="40" spans="1:15" s="45" customFormat="1" ht="14.25" customHeight="1" x14ac:dyDescent="0.25">
      <c r="A40" s="54" t="s">
        <v>218</v>
      </c>
      <c r="B40" s="54">
        <v>2017</v>
      </c>
      <c r="C40" s="54" t="s">
        <v>31</v>
      </c>
      <c r="D40" s="53" t="s">
        <v>67</v>
      </c>
      <c r="E40" s="68" t="s">
        <v>219</v>
      </c>
      <c r="F40" s="54" t="s">
        <v>60</v>
      </c>
      <c r="G40" s="69">
        <v>42817</v>
      </c>
      <c r="H40" s="70">
        <v>42880</v>
      </c>
      <c r="I40" s="54" t="s">
        <v>220</v>
      </c>
      <c r="J40" s="54" t="s">
        <v>521</v>
      </c>
      <c r="K40" s="54" t="s">
        <v>521</v>
      </c>
      <c r="L40" s="72">
        <v>243719400</v>
      </c>
      <c r="M40" s="72">
        <v>243719400</v>
      </c>
      <c r="N40" s="72">
        <v>0</v>
      </c>
      <c r="O40" s="72"/>
    </row>
    <row r="41" spans="1:15" s="45" customFormat="1" ht="14.25" customHeight="1" x14ac:dyDescent="0.25">
      <c r="A41" s="54" t="s">
        <v>221</v>
      </c>
      <c r="B41" s="54">
        <v>2017</v>
      </c>
      <c r="C41" s="54" t="s">
        <v>31</v>
      </c>
      <c r="D41" s="53" t="s">
        <v>59</v>
      </c>
      <c r="E41" s="68" t="s">
        <v>222</v>
      </c>
      <c r="F41" s="54" t="s">
        <v>60</v>
      </c>
      <c r="G41" s="69">
        <v>42821</v>
      </c>
      <c r="H41" s="70">
        <v>42880</v>
      </c>
      <c r="I41" s="54" t="s">
        <v>65</v>
      </c>
      <c r="J41" s="54" t="s">
        <v>521</v>
      </c>
      <c r="K41" s="54" t="s">
        <v>521</v>
      </c>
      <c r="L41" s="72">
        <v>1354500000</v>
      </c>
      <c r="M41" s="72">
        <v>1354500000</v>
      </c>
      <c r="N41" s="72">
        <v>0</v>
      </c>
      <c r="O41" s="72"/>
    </row>
    <row r="42" spans="1:15" s="45" customFormat="1" ht="14.25" customHeight="1" x14ac:dyDescent="0.25">
      <c r="A42" s="54" t="s">
        <v>223</v>
      </c>
      <c r="B42" s="54">
        <v>2017</v>
      </c>
      <c r="C42" s="54" t="s">
        <v>31</v>
      </c>
      <c r="D42" s="53" t="s">
        <v>63</v>
      </c>
      <c r="E42" s="68" t="s">
        <v>224</v>
      </c>
      <c r="F42" s="54" t="s">
        <v>60</v>
      </c>
      <c r="G42" s="69">
        <v>42821</v>
      </c>
      <c r="H42" s="70">
        <v>42880</v>
      </c>
      <c r="I42" s="54" t="s">
        <v>225</v>
      </c>
      <c r="J42" s="54" t="s">
        <v>521</v>
      </c>
      <c r="K42" s="54" t="s">
        <v>521</v>
      </c>
      <c r="L42" s="72">
        <v>2992749300</v>
      </c>
      <c r="M42" s="72">
        <v>2992749300</v>
      </c>
      <c r="N42" s="72">
        <v>0</v>
      </c>
      <c r="O42" s="72"/>
    </row>
    <row r="43" spans="1:15" s="45" customFormat="1" ht="14.25" customHeight="1" x14ac:dyDescent="0.25">
      <c r="A43" s="54" t="s">
        <v>226</v>
      </c>
      <c r="B43" s="54">
        <v>2017</v>
      </c>
      <c r="C43" s="54" t="s">
        <v>31</v>
      </c>
      <c r="D43" s="54" t="s">
        <v>47</v>
      </c>
      <c r="E43" s="68" t="s">
        <v>227</v>
      </c>
      <c r="F43" s="54" t="s">
        <v>46</v>
      </c>
      <c r="G43" s="69">
        <v>42830</v>
      </c>
      <c r="H43" s="70">
        <v>42880</v>
      </c>
      <c r="I43" s="54" t="s">
        <v>10</v>
      </c>
      <c r="J43" s="54" t="s">
        <v>516</v>
      </c>
      <c r="K43" s="54" t="s">
        <v>523</v>
      </c>
      <c r="L43" s="72">
        <v>252663907</v>
      </c>
      <c r="M43" s="72">
        <v>166045087</v>
      </c>
      <c r="N43" s="72">
        <v>86618820</v>
      </c>
      <c r="O43" s="72"/>
    </row>
    <row r="44" spans="1:15" s="45" customFormat="1" ht="14.25" customHeight="1" x14ac:dyDescent="0.25">
      <c r="A44" s="54" t="s">
        <v>228</v>
      </c>
      <c r="B44" s="54">
        <v>2017</v>
      </c>
      <c r="C44" s="54" t="s">
        <v>31</v>
      </c>
      <c r="D44" s="54" t="s">
        <v>47</v>
      </c>
      <c r="E44" s="68" t="s">
        <v>229</v>
      </c>
      <c r="F44" s="54" t="s">
        <v>68</v>
      </c>
      <c r="G44" s="69">
        <v>42832</v>
      </c>
      <c r="H44" s="70">
        <v>42880</v>
      </c>
      <c r="I44" s="54" t="s">
        <v>10</v>
      </c>
      <c r="J44" s="54" t="s">
        <v>516</v>
      </c>
      <c r="K44" s="54" t="s">
        <v>525</v>
      </c>
      <c r="L44" s="72">
        <v>767349645</v>
      </c>
      <c r="M44" s="72">
        <v>594134485</v>
      </c>
      <c r="N44" s="72">
        <v>173215160</v>
      </c>
      <c r="O44" s="72"/>
    </row>
    <row r="45" spans="1:15" s="45" customFormat="1" ht="14.25" customHeight="1" x14ac:dyDescent="0.25">
      <c r="A45" s="54" t="s">
        <v>230</v>
      </c>
      <c r="B45" s="54">
        <v>2017</v>
      </c>
      <c r="C45" s="54" t="s">
        <v>31</v>
      </c>
      <c r="D45" s="54" t="s">
        <v>47</v>
      </c>
      <c r="E45" s="68" t="s">
        <v>231</v>
      </c>
      <c r="F45" s="54" t="s">
        <v>60</v>
      </c>
      <c r="G45" s="69">
        <v>42716</v>
      </c>
      <c r="H45" s="70">
        <v>42880</v>
      </c>
      <c r="I45" s="54" t="s">
        <v>232</v>
      </c>
      <c r="J45" s="54" t="s">
        <v>521</v>
      </c>
      <c r="K45" s="54" t="s">
        <v>521</v>
      </c>
      <c r="L45" s="72">
        <v>1352383348</v>
      </c>
      <c r="M45" s="72">
        <v>1352383348</v>
      </c>
      <c r="N45" s="72">
        <v>0</v>
      </c>
      <c r="O45" s="72"/>
    </row>
    <row r="46" spans="1:15" s="45" customFormat="1" ht="14.25" customHeight="1" x14ac:dyDescent="0.25">
      <c r="A46" s="54" t="s">
        <v>239</v>
      </c>
      <c r="B46" s="54">
        <v>2017</v>
      </c>
      <c r="C46" s="54" t="s">
        <v>31</v>
      </c>
      <c r="D46" s="54" t="s">
        <v>47</v>
      </c>
      <c r="E46" s="68" t="s">
        <v>71</v>
      </c>
      <c r="F46" s="54" t="s">
        <v>60</v>
      </c>
      <c r="G46" s="69">
        <v>42506</v>
      </c>
      <c r="H46" s="70">
        <v>42908</v>
      </c>
      <c r="I46" s="54" t="s">
        <v>10</v>
      </c>
      <c r="J46" s="54" t="s">
        <v>521</v>
      </c>
      <c r="K46" s="54" t="s">
        <v>521</v>
      </c>
      <c r="L46" s="72">
        <v>250673417</v>
      </c>
      <c r="M46" s="72">
        <v>250673417</v>
      </c>
      <c r="N46" s="72">
        <v>0</v>
      </c>
      <c r="O46" s="72"/>
    </row>
    <row r="47" spans="1:15" s="45" customFormat="1" ht="14.25" customHeight="1" x14ac:dyDescent="0.25">
      <c r="A47" s="54" t="s">
        <v>240</v>
      </c>
      <c r="B47" s="54">
        <v>2017</v>
      </c>
      <c r="C47" s="54" t="s">
        <v>31</v>
      </c>
      <c r="D47" s="54" t="s">
        <v>47</v>
      </c>
      <c r="E47" s="68" t="s">
        <v>241</v>
      </c>
      <c r="F47" s="54" t="s">
        <v>72</v>
      </c>
      <c r="G47" s="69">
        <v>42874</v>
      </c>
      <c r="H47" s="70">
        <v>42908</v>
      </c>
      <c r="I47" s="54" t="s">
        <v>10</v>
      </c>
      <c r="J47" s="54" t="s">
        <v>516</v>
      </c>
      <c r="K47" s="54" t="s">
        <v>523</v>
      </c>
      <c r="L47" s="72">
        <v>487879072</v>
      </c>
      <c r="M47" s="72">
        <v>326199072</v>
      </c>
      <c r="N47" s="72">
        <v>161680000</v>
      </c>
      <c r="O47" s="72"/>
    </row>
    <row r="48" spans="1:15" s="45" customFormat="1" ht="14.25" customHeight="1" x14ac:dyDescent="0.25">
      <c r="A48" s="54" t="s">
        <v>242</v>
      </c>
      <c r="B48" s="54">
        <v>2017</v>
      </c>
      <c r="C48" s="54" t="s">
        <v>31</v>
      </c>
      <c r="D48" s="54" t="s">
        <v>47</v>
      </c>
      <c r="E48" s="68" t="s">
        <v>243</v>
      </c>
      <c r="F48" s="54" t="s">
        <v>60</v>
      </c>
      <c r="G48" s="69">
        <v>42815</v>
      </c>
      <c r="H48" s="70">
        <v>42908</v>
      </c>
      <c r="I48" s="54" t="s">
        <v>10</v>
      </c>
      <c r="J48" s="54" t="s">
        <v>521</v>
      </c>
      <c r="K48" s="54" t="s">
        <v>521</v>
      </c>
      <c r="L48" s="72">
        <v>1121730956</v>
      </c>
      <c r="M48" s="72">
        <v>1121730956</v>
      </c>
      <c r="N48" s="72">
        <v>0</v>
      </c>
      <c r="O48" s="72"/>
    </row>
    <row r="49" spans="1:15" s="45" customFormat="1" ht="14.25" customHeight="1" x14ac:dyDescent="0.25">
      <c r="A49" s="54" t="s">
        <v>244</v>
      </c>
      <c r="B49" s="54">
        <v>2017</v>
      </c>
      <c r="C49" s="54" t="s">
        <v>31</v>
      </c>
      <c r="D49" s="53" t="s">
        <v>57</v>
      </c>
      <c r="E49" s="68" t="s">
        <v>245</v>
      </c>
      <c r="F49" s="54" t="s">
        <v>60</v>
      </c>
      <c r="G49" s="69">
        <v>42817</v>
      </c>
      <c r="H49" s="70">
        <v>42908</v>
      </c>
      <c r="I49" s="54" t="s">
        <v>25</v>
      </c>
      <c r="J49" s="54" t="s">
        <v>521</v>
      </c>
      <c r="K49" s="54" t="s">
        <v>521</v>
      </c>
      <c r="L49" s="72">
        <v>613500000</v>
      </c>
      <c r="M49" s="72">
        <v>613500000</v>
      </c>
      <c r="N49" s="72">
        <v>0</v>
      </c>
      <c r="O49" s="72"/>
    </row>
    <row r="50" spans="1:15" s="45" customFormat="1" ht="14.25" customHeight="1" x14ac:dyDescent="0.25">
      <c r="A50" s="54" t="s">
        <v>246</v>
      </c>
      <c r="B50" s="54">
        <v>2017</v>
      </c>
      <c r="C50" s="54" t="s">
        <v>31</v>
      </c>
      <c r="D50" s="54" t="s">
        <v>47</v>
      </c>
      <c r="E50" s="68" t="s">
        <v>247</v>
      </c>
      <c r="F50" s="54" t="s">
        <v>53</v>
      </c>
      <c r="G50" s="69">
        <v>42858</v>
      </c>
      <c r="H50" s="70">
        <v>42908</v>
      </c>
      <c r="I50" s="54" t="s">
        <v>10</v>
      </c>
      <c r="J50" s="54" t="s">
        <v>516</v>
      </c>
      <c r="K50" s="54" t="s">
        <v>523</v>
      </c>
      <c r="L50" s="72">
        <f>N50+M50</f>
        <v>577571904</v>
      </c>
      <c r="M50" s="72">
        <v>460130485</v>
      </c>
      <c r="N50" s="72">
        <v>117441419</v>
      </c>
      <c r="O50" s="72"/>
    </row>
    <row r="51" spans="1:15" s="45" customFormat="1" ht="14.25" customHeight="1" x14ac:dyDescent="0.25">
      <c r="A51" s="55" t="s">
        <v>259</v>
      </c>
      <c r="B51" s="54">
        <v>2017</v>
      </c>
      <c r="C51" s="54" t="s">
        <v>31</v>
      </c>
      <c r="D51" s="53" t="s">
        <v>63</v>
      </c>
      <c r="E51" s="68" t="s">
        <v>260</v>
      </c>
      <c r="F51" s="54" t="s">
        <v>60</v>
      </c>
      <c r="G51" s="69">
        <v>42815</v>
      </c>
      <c r="H51" s="70">
        <v>42934</v>
      </c>
      <c r="I51" s="55" t="s">
        <v>10</v>
      </c>
      <c r="J51" s="54" t="s">
        <v>521</v>
      </c>
      <c r="K51" s="54" t="s">
        <v>521</v>
      </c>
      <c r="L51" s="72">
        <v>477012291</v>
      </c>
      <c r="M51" s="72">
        <v>477012291</v>
      </c>
      <c r="N51" s="72">
        <v>0</v>
      </c>
      <c r="O51" s="72"/>
    </row>
    <row r="52" spans="1:15" s="45" customFormat="1" ht="14.25" customHeight="1" x14ac:dyDescent="0.25">
      <c r="A52" s="55" t="s">
        <v>261</v>
      </c>
      <c r="B52" s="54">
        <v>2017</v>
      </c>
      <c r="C52" s="54" t="s">
        <v>31</v>
      </c>
      <c r="D52" s="53" t="s">
        <v>67</v>
      </c>
      <c r="E52" s="68" t="s">
        <v>262</v>
      </c>
      <c r="F52" s="54" t="s">
        <v>60</v>
      </c>
      <c r="G52" s="69">
        <v>42885</v>
      </c>
      <c r="H52" s="70">
        <v>42934</v>
      </c>
      <c r="I52" s="55" t="s">
        <v>10</v>
      </c>
      <c r="J52" s="54" t="s">
        <v>521</v>
      </c>
      <c r="K52" s="54" t="s">
        <v>534</v>
      </c>
      <c r="L52" s="72">
        <v>363812500</v>
      </c>
      <c r="M52" s="72">
        <v>363812500</v>
      </c>
      <c r="N52" s="72">
        <v>0</v>
      </c>
      <c r="O52" s="72"/>
    </row>
    <row r="53" spans="1:15" s="45" customFormat="1" ht="14.25" customHeight="1" x14ac:dyDescent="0.25">
      <c r="A53" s="55" t="s">
        <v>263</v>
      </c>
      <c r="B53" s="54">
        <v>2017</v>
      </c>
      <c r="C53" s="54" t="s">
        <v>31</v>
      </c>
      <c r="D53" s="54" t="s">
        <v>47</v>
      </c>
      <c r="E53" s="68" t="s">
        <v>264</v>
      </c>
      <c r="F53" s="54" t="s">
        <v>46</v>
      </c>
      <c r="G53" s="54" t="s">
        <v>536</v>
      </c>
      <c r="H53" s="70">
        <v>42934</v>
      </c>
      <c r="I53" s="55" t="s">
        <v>10</v>
      </c>
      <c r="J53" s="54" t="s">
        <v>516</v>
      </c>
      <c r="K53" s="54" t="s">
        <v>523</v>
      </c>
      <c r="L53" s="72">
        <v>366942627</v>
      </c>
      <c r="M53" s="72">
        <v>293499519</v>
      </c>
      <c r="N53" s="72">
        <v>73443108</v>
      </c>
      <c r="O53" s="72"/>
    </row>
    <row r="54" spans="1:15" s="45" customFormat="1" ht="14.25" customHeight="1" x14ac:dyDescent="0.25">
      <c r="A54" s="55" t="s">
        <v>265</v>
      </c>
      <c r="B54" s="54">
        <v>2017</v>
      </c>
      <c r="C54" s="54" t="s">
        <v>31</v>
      </c>
      <c r="D54" s="54" t="s">
        <v>47</v>
      </c>
      <c r="E54" s="68" t="s">
        <v>266</v>
      </c>
      <c r="F54" s="54" t="s">
        <v>53</v>
      </c>
      <c r="G54" s="69">
        <v>42865</v>
      </c>
      <c r="H54" s="70">
        <v>42934</v>
      </c>
      <c r="I54" s="55" t="s">
        <v>10</v>
      </c>
      <c r="J54" s="54" t="s">
        <v>516</v>
      </c>
      <c r="K54" s="54" t="s">
        <v>523</v>
      </c>
      <c r="L54" s="72">
        <v>412338829</v>
      </c>
      <c r="M54" s="72">
        <v>329020537</v>
      </c>
      <c r="N54" s="72">
        <v>83318292</v>
      </c>
      <c r="O54" s="72"/>
    </row>
    <row r="55" spans="1:15" s="45" customFormat="1" ht="14.25" customHeight="1" x14ac:dyDescent="0.25">
      <c r="A55" s="55" t="s">
        <v>267</v>
      </c>
      <c r="B55" s="54">
        <v>2017</v>
      </c>
      <c r="C55" s="54" t="s">
        <v>31</v>
      </c>
      <c r="D55" s="53" t="s">
        <v>57</v>
      </c>
      <c r="E55" s="68" t="s">
        <v>268</v>
      </c>
      <c r="F55" s="54" t="s">
        <v>60</v>
      </c>
      <c r="G55" s="69">
        <v>42678</v>
      </c>
      <c r="H55" s="70">
        <v>42934</v>
      </c>
      <c r="I55" s="55" t="s">
        <v>10</v>
      </c>
      <c r="J55" s="54" t="s">
        <v>521</v>
      </c>
      <c r="K55" s="54" t="s">
        <v>521</v>
      </c>
      <c r="L55" s="72">
        <v>64000000</v>
      </c>
      <c r="M55" s="72">
        <v>64000000</v>
      </c>
      <c r="N55" s="72">
        <v>0</v>
      </c>
      <c r="O55" s="72"/>
    </row>
    <row r="56" spans="1:15" s="45" customFormat="1" ht="14.25" customHeight="1" x14ac:dyDescent="0.25">
      <c r="A56" s="55" t="s">
        <v>269</v>
      </c>
      <c r="B56" s="54">
        <v>2017</v>
      </c>
      <c r="C56" s="54" t="s">
        <v>31</v>
      </c>
      <c r="D56" s="53" t="s">
        <v>59</v>
      </c>
      <c r="E56" s="68" t="s">
        <v>270</v>
      </c>
      <c r="F56" s="54" t="s">
        <v>60</v>
      </c>
      <c r="G56" s="69">
        <v>42821</v>
      </c>
      <c r="H56" s="70">
        <v>42934</v>
      </c>
      <c r="I56" s="55" t="s">
        <v>10</v>
      </c>
      <c r="J56" s="54" t="s">
        <v>521</v>
      </c>
      <c r="K56" s="54" t="s">
        <v>521</v>
      </c>
      <c r="L56" s="72">
        <v>3272379117</v>
      </c>
      <c r="M56" s="72">
        <v>3272379117</v>
      </c>
      <c r="N56" s="72">
        <v>0</v>
      </c>
      <c r="O56" s="72"/>
    </row>
    <row r="57" spans="1:15" s="45" customFormat="1" ht="14.25" customHeight="1" x14ac:dyDescent="0.25">
      <c r="A57" s="55" t="s">
        <v>292</v>
      </c>
      <c r="B57" s="54">
        <v>2017</v>
      </c>
      <c r="C57" s="54" t="s">
        <v>31</v>
      </c>
      <c r="D57" s="54" t="s">
        <v>45</v>
      </c>
      <c r="E57" s="68" t="s">
        <v>293</v>
      </c>
      <c r="F57" s="54" t="s">
        <v>60</v>
      </c>
      <c r="G57" s="69">
        <v>42915</v>
      </c>
      <c r="H57" s="70">
        <v>42964</v>
      </c>
      <c r="I57" s="55" t="s">
        <v>10</v>
      </c>
      <c r="J57" s="54" t="s">
        <v>521</v>
      </c>
      <c r="K57" s="54" t="s">
        <v>529</v>
      </c>
      <c r="L57" s="72">
        <v>206076267</v>
      </c>
      <c r="M57" s="72">
        <v>206076267</v>
      </c>
      <c r="N57" s="72">
        <v>0</v>
      </c>
      <c r="O57" s="72"/>
    </row>
    <row r="58" spans="1:15" s="45" customFormat="1" ht="14.25" customHeight="1" x14ac:dyDescent="0.25">
      <c r="A58" s="55" t="s">
        <v>294</v>
      </c>
      <c r="B58" s="54">
        <v>2017</v>
      </c>
      <c r="C58" s="54" t="s">
        <v>31</v>
      </c>
      <c r="D58" s="54" t="s">
        <v>47</v>
      </c>
      <c r="E58" s="68" t="s">
        <v>295</v>
      </c>
      <c r="F58" s="54" t="s">
        <v>68</v>
      </c>
      <c r="G58" s="69">
        <v>42853</v>
      </c>
      <c r="H58" s="70">
        <v>42964</v>
      </c>
      <c r="I58" s="55" t="s">
        <v>10</v>
      </c>
      <c r="J58" s="54" t="s">
        <v>521</v>
      </c>
      <c r="K58" s="54" t="s">
        <v>534</v>
      </c>
      <c r="L58" s="72">
        <v>775377000</v>
      </c>
      <c r="M58" s="72">
        <v>619774880</v>
      </c>
      <c r="N58" s="72">
        <v>155602120</v>
      </c>
      <c r="O58" s="72"/>
    </row>
    <row r="59" spans="1:15" s="45" customFormat="1" ht="14.25" customHeight="1" x14ac:dyDescent="0.25">
      <c r="A59" s="55" t="s">
        <v>296</v>
      </c>
      <c r="B59" s="54">
        <v>2017</v>
      </c>
      <c r="C59" s="54" t="s">
        <v>31</v>
      </c>
      <c r="D59" s="54" t="s">
        <v>47</v>
      </c>
      <c r="E59" s="68" t="s">
        <v>297</v>
      </c>
      <c r="F59" s="54" t="s">
        <v>298</v>
      </c>
      <c r="G59" s="69">
        <v>42871</v>
      </c>
      <c r="H59" s="70">
        <v>42964</v>
      </c>
      <c r="I59" s="55" t="s">
        <v>10</v>
      </c>
      <c r="J59" s="54" t="s">
        <v>521</v>
      </c>
      <c r="K59" s="54" t="s">
        <v>521</v>
      </c>
      <c r="L59" s="72">
        <v>471162235</v>
      </c>
      <c r="M59" s="72">
        <v>349465885</v>
      </c>
      <c r="N59" s="72">
        <v>121696350</v>
      </c>
      <c r="O59" s="72"/>
    </row>
    <row r="60" spans="1:15" s="45" customFormat="1" ht="14.25" customHeight="1" x14ac:dyDescent="0.25">
      <c r="A60" s="55" t="s">
        <v>305</v>
      </c>
      <c r="B60" s="54">
        <v>2017</v>
      </c>
      <c r="C60" s="54" t="s">
        <v>31</v>
      </c>
      <c r="D60" s="54" t="s">
        <v>47</v>
      </c>
      <c r="E60" s="68" t="s">
        <v>306</v>
      </c>
      <c r="F60" s="54" t="s">
        <v>68</v>
      </c>
      <c r="G60" s="54" t="s">
        <v>536</v>
      </c>
      <c r="H60" s="70">
        <v>42986</v>
      </c>
      <c r="I60" s="55" t="s">
        <v>10</v>
      </c>
      <c r="J60" s="54" t="s">
        <v>516</v>
      </c>
      <c r="K60" s="54" t="s">
        <v>523</v>
      </c>
      <c r="L60" s="72">
        <v>128822544</v>
      </c>
      <c r="M60" s="72">
        <v>102421833</v>
      </c>
      <c r="N60" s="72">
        <v>26400711</v>
      </c>
      <c r="O60" s="72"/>
    </row>
    <row r="61" spans="1:15" s="45" customFormat="1" ht="14.25" customHeight="1" x14ac:dyDescent="0.25">
      <c r="A61" s="55" t="s">
        <v>307</v>
      </c>
      <c r="B61" s="54">
        <v>2017</v>
      </c>
      <c r="C61" s="54" t="s">
        <v>31</v>
      </c>
      <c r="D61" s="54" t="s">
        <v>47</v>
      </c>
      <c r="E61" s="68" t="s">
        <v>308</v>
      </c>
      <c r="F61" s="54" t="s">
        <v>60</v>
      </c>
      <c r="G61" s="54" t="s">
        <v>537</v>
      </c>
      <c r="H61" s="70">
        <v>42986</v>
      </c>
      <c r="I61" s="55" t="s">
        <v>10</v>
      </c>
      <c r="J61" s="54" t="s">
        <v>516</v>
      </c>
      <c r="K61" s="54" t="s">
        <v>523</v>
      </c>
      <c r="L61" s="72">
        <v>50824016</v>
      </c>
      <c r="M61" s="72">
        <v>50824016</v>
      </c>
      <c r="N61" s="72">
        <v>0</v>
      </c>
      <c r="O61" s="72"/>
    </row>
    <row r="62" spans="1:15" s="45" customFormat="1" ht="14.25" customHeight="1" x14ac:dyDescent="0.25">
      <c r="A62" s="55" t="s">
        <v>309</v>
      </c>
      <c r="B62" s="54">
        <v>2017</v>
      </c>
      <c r="C62" s="54" t="s">
        <v>31</v>
      </c>
      <c r="D62" s="54" t="s">
        <v>47</v>
      </c>
      <c r="E62" s="68" t="s">
        <v>310</v>
      </c>
      <c r="F62" s="55" t="s">
        <v>311</v>
      </c>
      <c r="G62" s="69">
        <v>42944</v>
      </c>
      <c r="H62" s="70">
        <v>42986</v>
      </c>
      <c r="I62" s="55" t="s">
        <v>10</v>
      </c>
      <c r="J62" s="54" t="s">
        <v>516</v>
      </c>
      <c r="K62" s="54" t="s">
        <v>525</v>
      </c>
      <c r="L62" s="72">
        <v>96813245</v>
      </c>
      <c r="M62" s="72">
        <v>75848245</v>
      </c>
      <c r="N62" s="72">
        <v>20965000</v>
      </c>
      <c r="O62" s="72"/>
    </row>
    <row r="63" spans="1:15" s="45" customFormat="1" ht="14.25" customHeight="1" x14ac:dyDescent="0.25">
      <c r="A63" s="55" t="s">
        <v>319</v>
      </c>
      <c r="B63" s="54">
        <v>2017</v>
      </c>
      <c r="C63" s="54" t="s">
        <v>31</v>
      </c>
      <c r="D63" s="54" t="s">
        <v>47</v>
      </c>
      <c r="E63" s="68" t="s">
        <v>320</v>
      </c>
      <c r="F63" s="54" t="s">
        <v>60</v>
      </c>
      <c r="G63" s="69">
        <v>42815</v>
      </c>
      <c r="H63" s="70">
        <v>42996</v>
      </c>
      <c r="I63" s="55" t="s">
        <v>10</v>
      </c>
      <c r="J63" s="54" t="s">
        <v>521</v>
      </c>
      <c r="K63" s="54" t="s">
        <v>521</v>
      </c>
      <c r="L63" s="72">
        <v>3019654581</v>
      </c>
      <c r="M63" s="72">
        <v>3019654581</v>
      </c>
      <c r="N63" s="72">
        <v>0</v>
      </c>
      <c r="O63" s="72"/>
    </row>
    <row r="64" spans="1:15" s="45" customFormat="1" ht="14.25" customHeight="1" x14ac:dyDescent="0.25">
      <c r="A64" s="55" t="s">
        <v>321</v>
      </c>
      <c r="B64" s="54">
        <v>2017</v>
      </c>
      <c r="C64" s="54" t="s">
        <v>31</v>
      </c>
      <c r="D64" s="53" t="s">
        <v>59</v>
      </c>
      <c r="E64" s="68" t="s">
        <v>322</v>
      </c>
      <c r="F64" s="54" t="s">
        <v>60</v>
      </c>
      <c r="G64" s="69">
        <v>42898</v>
      </c>
      <c r="H64" s="70">
        <v>42996</v>
      </c>
      <c r="I64" s="55" t="s">
        <v>10</v>
      </c>
      <c r="J64" s="54" t="s">
        <v>521</v>
      </c>
      <c r="K64" s="54" t="s">
        <v>521</v>
      </c>
      <c r="L64" s="72">
        <v>466827115</v>
      </c>
      <c r="M64" s="72">
        <v>466827115</v>
      </c>
      <c r="N64" s="72">
        <v>0</v>
      </c>
      <c r="O64" s="72"/>
    </row>
    <row r="65" spans="1:15" s="45" customFormat="1" ht="14.25" customHeight="1" x14ac:dyDescent="0.25">
      <c r="A65" s="55" t="s">
        <v>323</v>
      </c>
      <c r="B65" s="54">
        <v>2017</v>
      </c>
      <c r="C65" s="54" t="s">
        <v>31</v>
      </c>
      <c r="D65" s="53" t="s">
        <v>67</v>
      </c>
      <c r="E65" s="68" t="s">
        <v>324</v>
      </c>
      <c r="F65" s="54" t="s">
        <v>60</v>
      </c>
      <c r="G65" s="69">
        <v>42909</v>
      </c>
      <c r="H65" s="70">
        <v>42996</v>
      </c>
      <c r="I65" s="55" t="s">
        <v>24</v>
      </c>
      <c r="J65" s="54" t="s">
        <v>521</v>
      </c>
      <c r="K65" s="54" t="s">
        <v>521</v>
      </c>
      <c r="L65" s="72">
        <v>425010000</v>
      </c>
      <c r="M65" s="72">
        <v>425010000</v>
      </c>
      <c r="N65" s="72">
        <v>0</v>
      </c>
      <c r="O65" s="72"/>
    </row>
    <row r="66" spans="1:15" s="45" customFormat="1" ht="14.25" customHeight="1" x14ac:dyDescent="0.25">
      <c r="A66" s="55" t="s">
        <v>325</v>
      </c>
      <c r="B66" s="54">
        <v>2017</v>
      </c>
      <c r="C66" s="54" t="s">
        <v>31</v>
      </c>
      <c r="D66" s="53" t="s">
        <v>57</v>
      </c>
      <c r="E66" s="68" t="s">
        <v>326</v>
      </c>
      <c r="F66" s="54" t="s">
        <v>60</v>
      </c>
      <c r="G66" s="54" t="s">
        <v>538</v>
      </c>
      <c r="H66" s="70">
        <v>42996</v>
      </c>
      <c r="I66" s="55" t="s">
        <v>327</v>
      </c>
      <c r="J66" s="54" t="s">
        <v>521</v>
      </c>
      <c r="K66" s="54" t="s">
        <v>521</v>
      </c>
      <c r="L66" s="72">
        <v>807447700</v>
      </c>
      <c r="M66" s="72">
        <v>807447700</v>
      </c>
      <c r="N66" s="72">
        <v>0</v>
      </c>
      <c r="O66" s="72"/>
    </row>
    <row r="67" spans="1:15" s="45" customFormat="1" ht="14.25" customHeight="1" x14ac:dyDescent="0.25">
      <c r="A67" s="55" t="s">
        <v>367</v>
      </c>
      <c r="B67" s="54">
        <v>2017</v>
      </c>
      <c r="C67" s="54" t="s">
        <v>31</v>
      </c>
      <c r="D67" s="54" t="s">
        <v>47</v>
      </c>
      <c r="E67" s="68" t="s">
        <v>368</v>
      </c>
      <c r="F67" s="55" t="s">
        <v>369</v>
      </c>
      <c r="G67" s="54" t="s">
        <v>539</v>
      </c>
      <c r="H67" s="70">
        <v>43011</v>
      </c>
      <c r="I67" s="55" t="s">
        <v>10</v>
      </c>
      <c r="J67" s="54" t="s">
        <v>516</v>
      </c>
      <c r="K67" s="54" t="s">
        <v>523</v>
      </c>
      <c r="L67" s="72">
        <v>581506100</v>
      </c>
      <c r="M67" s="72">
        <v>392735650</v>
      </c>
      <c r="N67" s="72">
        <v>188770450</v>
      </c>
      <c r="O67" s="72"/>
    </row>
    <row r="68" spans="1:15" s="45" customFormat="1" ht="14.25" customHeight="1" x14ac:dyDescent="0.25">
      <c r="A68" s="55" t="s">
        <v>393</v>
      </c>
      <c r="B68" s="54">
        <v>2017</v>
      </c>
      <c r="C68" s="54" t="s">
        <v>31</v>
      </c>
      <c r="D68" s="53" t="s">
        <v>57</v>
      </c>
      <c r="E68" s="68" t="s">
        <v>394</v>
      </c>
      <c r="F68" s="54" t="s">
        <v>60</v>
      </c>
      <c r="G68" s="69">
        <v>42914</v>
      </c>
      <c r="H68" s="70">
        <v>43033</v>
      </c>
      <c r="I68" s="55" t="s">
        <v>395</v>
      </c>
      <c r="J68" s="54" t="s">
        <v>521</v>
      </c>
      <c r="K68" s="54" t="s">
        <v>521</v>
      </c>
      <c r="L68" s="72">
        <v>336371332.17000002</v>
      </c>
      <c r="M68" s="72">
        <f>313728910+22642422</f>
        <v>336371332</v>
      </c>
      <c r="N68" s="72">
        <v>0</v>
      </c>
      <c r="O68" s="72"/>
    </row>
    <row r="69" spans="1:15" s="45" customFormat="1" ht="14.25" customHeight="1" x14ac:dyDescent="0.25">
      <c r="A69" s="55" t="s">
        <v>396</v>
      </c>
      <c r="B69" s="54">
        <v>2017</v>
      </c>
      <c r="C69" s="54" t="s">
        <v>31</v>
      </c>
      <c r="D69" s="53" t="s">
        <v>57</v>
      </c>
      <c r="E69" s="68" t="s">
        <v>397</v>
      </c>
      <c r="F69" s="54" t="s">
        <v>60</v>
      </c>
      <c r="G69" s="69">
        <v>42921</v>
      </c>
      <c r="H69" s="70">
        <v>43033</v>
      </c>
      <c r="I69" s="55" t="s">
        <v>398</v>
      </c>
      <c r="J69" s="54" t="s">
        <v>521</v>
      </c>
      <c r="K69" s="54" t="s">
        <v>521</v>
      </c>
      <c r="L69" s="72">
        <v>377517820</v>
      </c>
      <c r="M69" s="72">
        <v>377517820</v>
      </c>
      <c r="N69" s="72">
        <v>0</v>
      </c>
      <c r="O69" s="72"/>
    </row>
    <row r="70" spans="1:15" s="45" customFormat="1" ht="14.25" customHeight="1" x14ac:dyDescent="0.25">
      <c r="A70" s="55" t="s">
        <v>399</v>
      </c>
      <c r="B70" s="54">
        <v>2017</v>
      </c>
      <c r="C70" s="54" t="s">
        <v>31</v>
      </c>
      <c r="D70" s="54" t="s">
        <v>47</v>
      </c>
      <c r="E70" s="68" t="s">
        <v>400</v>
      </c>
      <c r="F70" s="54" t="s">
        <v>60</v>
      </c>
      <c r="G70" s="69">
        <v>42934</v>
      </c>
      <c r="H70" s="70">
        <v>43033</v>
      </c>
      <c r="I70" s="55" t="s">
        <v>10</v>
      </c>
      <c r="J70" s="54" t="s">
        <v>521</v>
      </c>
      <c r="K70" s="54" t="s">
        <v>534</v>
      </c>
      <c r="L70" s="72">
        <v>1373790151</v>
      </c>
      <c r="M70" s="72">
        <v>1373790151</v>
      </c>
      <c r="N70" s="72">
        <v>0</v>
      </c>
      <c r="O70" s="72"/>
    </row>
    <row r="71" spans="1:15" s="45" customFormat="1" ht="14.25" customHeight="1" x14ac:dyDescent="0.25">
      <c r="A71" s="55" t="s">
        <v>401</v>
      </c>
      <c r="B71" s="54">
        <v>2017</v>
      </c>
      <c r="C71" s="54" t="s">
        <v>31</v>
      </c>
      <c r="D71" s="53" t="s">
        <v>63</v>
      </c>
      <c r="E71" s="68" t="s">
        <v>402</v>
      </c>
      <c r="F71" s="54" t="s">
        <v>60</v>
      </c>
      <c r="G71" s="69">
        <v>42909</v>
      </c>
      <c r="H71" s="70">
        <v>43033</v>
      </c>
      <c r="I71" s="55" t="s">
        <v>65</v>
      </c>
      <c r="J71" s="54" t="s">
        <v>521</v>
      </c>
      <c r="K71" s="54" t="s">
        <v>534</v>
      </c>
      <c r="L71" s="72">
        <v>330000000</v>
      </c>
      <c r="M71" s="72">
        <v>330000000</v>
      </c>
      <c r="N71" s="72">
        <v>0</v>
      </c>
      <c r="O71" s="72"/>
    </row>
    <row r="72" spans="1:15" s="45" customFormat="1" ht="14.25" customHeight="1" x14ac:dyDescent="0.25">
      <c r="A72" s="55" t="s">
        <v>403</v>
      </c>
      <c r="B72" s="54">
        <v>2017</v>
      </c>
      <c r="C72" s="54" t="s">
        <v>31</v>
      </c>
      <c r="D72" s="54" t="s">
        <v>47</v>
      </c>
      <c r="E72" s="68" t="s">
        <v>404</v>
      </c>
      <c r="F72" s="55" t="s">
        <v>405</v>
      </c>
      <c r="G72" s="54" t="s">
        <v>540</v>
      </c>
      <c r="H72" s="70">
        <v>43033</v>
      </c>
      <c r="I72" s="55" t="s">
        <v>10</v>
      </c>
      <c r="J72" s="54" t="s">
        <v>516</v>
      </c>
      <c r="K72" s="54" t="s">
        <v>525</v>
      </c>
      <c r="L72" s="72">
        <v>137589300</v>
      </c>
      <c r="M72" s="72">
        <v>109299300</v>
      </c>
      <c r="N72" s="72">
        <v>28290000</v>
      </c>
      <c r="O72" s="72"/>
    </row>
    <row r="73" spans="1:15" s="45" customFormat="1" ht="14.25" customHeight="1" x14ac:dyDescent="0.25">
      <c r="A73" s="55" t="s">
        <v>406</v>
      </c>
      <c r="B73" s="54">
        <v>2017</v>
      </c>
      <c r="C73" s="54" t="s">
        <v>31</v>
      </c>
      <c r="D73" s="53" t="s">
        <v>59</v>
      </c>
      <c r="E73" s="68" t="s">
        <v>407</v>
      </c>
      <c r="F73" s="55" t="s">
        <v>408</v>
      </c>
      <c r="G73" s="69">
        <v>42930</v>
      </c>
      <c r="H73" s="70">
        <v>43033</v>
      </c>
      <c r="I73" s="55" t="s">
        <v>40</v>
      </c>
      <c r="J73" s="54" t="s">
        <v>521</v>
      </c>
      <c r="K73" s="54" t="s">
        <v>521</v>
      </c>
      <c r="L73" s="72">
        <v>193032500</v>
      </c>
      <c r="M73" s="72">
        <v>153032500</v>
      </c>
      <c r="N73" s="72">
        <v>40000000</v>
      </c>
      <c r="O73" s="72"/>
    </row>
    <row r="74" spans="1:15" s="45" customFormat="1" ht="14.25" customHeight="1" x14ac:dyDescent="0.25">
      <c r="A74" s="55" t="s">
        <v>409</v>
      </c>
      <c r="B74" s="54">
        <v>2017</v>
      </c>
      <c r="C74" s="54" t="s">
        <v>31</v>
      </c>
      <c r="D74" s="54" t="s">
        <v>45</v>
      </c>
      <c r="E74" s="68" t="s">
        <v>410</v>
      </c>
      <c r="F74" s="54" t="s">
        <v>60</v>
      </c>
      <c r="G74" s="69">
        <v>42941</v>
      </c>
      <c r="H74" s="70">
        <v>43033</v>
      </c>
      <c r="I74" s="55" t="s">
        <v>10</v>
      </c>
      <c r="J74" s="54" t="s">
        <v>521</v>
      </c>
      <c r="K74" s="54" t="s">
        <v>534</v>
      </c>
      <c r="L74" s="72">
        <v>60000000</v>
      </c>
      <c r="M74" s="72">
        <v>60000000</v>
      </c>
      <c r="N74" s="72">
        <v>0</v>
      </c>
      <c r="O74" s="72"/>
    </row>
    <row r="75" spans="1:15" s="45" customFormat="1" ht="14.25" customHeight="1" x14ac:dyDescent="0.25">
      <c r="A75" s="55" t="s">
        <v>411</v>
      </c>
      <c r="B75" s="54">
        <v>2017</v>
      </c>
      <c r="C75" s="54" t="s">
        <v>31</v>
      </c>
      <c r="D75" s="54" t="s">
        <v>47</v>
      </c>
      <c r="E75" s="68" t="s">
        <v>412</v>
      </c>
      <c r="F75" s="55" t="s">
        <v>413</v>
      </c>
      <c r="G75" s="69">
        <v>42950</v>
      </c>
      <c r="H75" s="70">
        <v>43033</v>
      </c>
      <c r="I75" s="55" t="s">
        <v>10</v>
      </c>
      <c r="J75" s="54" t="s">
        <v>516</v>
      </c>
      <c r="K75" s="54" t="s">
        <v>523</v>
      </c>
      <c r="L75" s="72">
        <v>98549036</v>
      </c>
      <c r="M75" s="72">
        <v>77985908</v>
      </c>
      <c r="N75" s="72">
        <v>20563128</v>
      </c>
      <c r="O75" s="72"/>
    </row>
    <row r="76" spans="1:15" s="45" customFormat="1" ht="14.25" customHeight="1" x14ac:dyDescent="0.25">
      <c r="A76" s="55" t="s">
        <v>414</v>
      </c>
      <c r="B76" s="54">
        <v>2017</v>
      </c>
      <c r="C76" s="54" t="s">
        <v>31</v>
      </c>
      <c r="D76" s="54" t="s">
        <v>47</v>
      </c>
      <c r="E76" s="68" t="s">
        <v>415</v>
      </c>
      <c r="F76" s="54" t="s">
        <v>60</v>
      </c>
      <c r="G76" s="69">
        <v>42950</v>
      </c>
      <c r="H76" s="70">
        <v>43033</v>
      </c>
      <c r="I76" s="55" t="s">
        <v>10</v>
      </c>
      <c r="J76" s="54" t="s">
        <v>521</v>
      </c>
      <c r="K76" s="54" t="s">
        <v>521</v>
      </c>
      <c r="L76" s="72">
        <v>629700000</v>
      </c>
      <c r="M76" s="72">
        <f>298117855+64000000+267582145</f>
        <v>629700000</v>
      </c>
      <c r="N76" s="72">
        <v>0</v>
      </c>
      <c r="O76" s="72"/>
    </row>
    <row r="77" spans="1:15" s="45" customFormat="1" ht="14.25" customHeight="1" x14ac:dyDescent="0.25">
      <c r="A77" s="55" t="s">
        <v>416</v>
      </c>
      <c r="B77" s="54">
        <v>2017</v>
      </c>
      <c r="C77" s="54" t="s">
        <v>31</v>
      </c>
      <c r="D77" s="53" t="s">
        <v>57</v>
      </c>
      <c r="E77" s="68" t="s">
        <v>417</v>
      </c>
      <c r="F77" s="55" t="s">
        <v>418</v>
      </c>
      <c r="G77" s="69">
        <v>42971</v>
      </c>
      <c r="H77" s="70">
        <v>43033</v>
      </c>
      <c r="I77" s="55" t="s">
        <v>18</v>
      </c>
      <c r="J77" s="54" t="s">
        <v>521</v>
      </c>
      <c r="K77" s="54" t="s">
        <v>521</v>
      </c>
      <c r="L77" s="72">
        <v>241043091</v>
      </c>
      <c r="M77" s="72">
        <v>192834473</v>
      </c>
      <c r="N77" s="72">
        <v>48208618</v>
      </c>
      <c r="O77" s="72"/>
    </row>
    <row r="78" spans="1:15" s="45" customFormat="1" ht="14.25" customHeight="1" x14ac:dyDescent="0.25">
      <c r="A78" s="55" t="s">
        <v>419</v>
      </c>
      <c r="B78" s="54">
        <v>2017</v>
      </c>
      <c r="C78" s="54" t="s">
        <v>31</v>
      </c>
      <c r="D78" s="53" t="s">
        <v>57</v>
      </c>
      <c r="E78" s="68" t="s">
        <v>420</v>
      </c>
      <c r="F78" s="55" t="s">
        <v>74</v>
      </c>
      <c r="G78" s="69">
        <v>42976</v>
      </c>
      <c r="H78" s="70">
        <v>43033</v>
      </c>
      <c r="I78" s="55" t="s">
        <v>17</v>
      </c>
      <c r="J78" s="54" t="s">
        <v>521</v>
      </c>
      <c r="K78" s="54" t="s">
        <v>521</v>
      </c>
      <c r="L78" s="72">
        <v>433398000</v>
      </c>
      <c r="M78" s="72">
        <v>346718400</v>
      </c>
      <c r="N78" s="72">
        <v>86679600</v>
      </c>
      <c r="O78" s="72"/>
    </row>
    <row r="79" spans="1:15" s="45" customFormat="1" ht="14.25" customHeight="1" x14ac:dyDescent="0.25">
      <c r="A79" s="55" t="s">
        <v>421</v>
      </c>
      <c r="B79" s="54">
        <v>2017</v>
      </c>
      <c r="C79" s="54" t="s">
        <v>31</v>
      </c>
      <c r="D79" s="53" t="s">
        <v>57</v>
      </c>
      <c r="E79" s="68" t="s">
        <v>422</v>
      </c>
      <c r="F79" s="55" t="s">
        <v>52</v>
      </c>
      <c r="G79" s="69">
        <v>42997</v>
      </c>
      <c r="H79" s="70">
        <v>43033</v>
      </c>
      <c r="I79" s="55" t="s">
        <v>19</v>
      </c>
      <c r="J79" s="54" t="s">
        <v>521</v>
      </c>
      <c r="K79" s="54" t="s">
        <v>534</v>
      </c>
      <c r="L79" s="72">
        <v>224500000</v>
      </c>
      <c r="M79" s="72">
        <v>179600000</v>
      </c>
      <c r="N79" s="72">
        <v>44900000</v>
      </c>
      <c r="O79" s="72"/>
    </row>
    <row r="80" spans="1:15" s="45" customFormat="1" ht="14.25" customHeight="1" x14ac:dyDescent="0.25">
      <c r="A80" s="55" t="s">
        <v>452</v>
      </c>
      <c r="B80" s="54">
        <v>2017</v>
      </c>
      <c r="C80" s="54" t="s">
        <v>31</v>
      </c>
      <c r="D80" s="53" t="s">
        <v>67</v>
      </c>
      <c r="E80" s="68" t="s">
        <v>66</v>
      </c>
      <c r="F80" s="54" t="s">
        <v>60</v>
      </c>
      <c r="G80" s="69">
        <v>42079</v>
      </c>
      <c r="H80" s="70">
        <v>43050</v>
      </c>
      <c r="I80" s="55" t="s">
        <v>10</v>
      </c>
      <c r="J80" s="54" t="s">
        <v>521</v>
      </c>
      <c r="K80" s="54" t="s">
        <v>521</v>
      </c>
      <c r="L80" s="72">
        <v>334656000</v>
      </c>
      <c r="M80" s="72">
        <v>334656000</v>
      </c>
      <c r="N80" s="72">
        <v>0</v>
      </c>
      <c r="O80" s="72"/>
    </row>
    <row r="81" spans="1:15" s="45" customFormat="1" ht="14.25" customHeight="1" x14ac:dyDescent="0.25">
      <c r="A81" s="55" t="s">
        <v>453</v>
      </c>
      <c r="B81" s="54">
        <v>2017</v>
      </c>
      <c r="C81" s="54" t="s">
        <v>31</v>
      </c>
      <c r="D81" s="53" t="s">
        <v>59</v>
      </c>
      <c r="E81" s="68" t="s">
        <v>454</v>
      </c>
      <c r="F81" s="54" t="s">
        <v>60</v>
      </c>
      <c r="G81" s="54" t="s">
        <v>541</v>
      </c>
      <c r="H81" s="70">
        <v>43050</v>
      </c>
      <c r="I81" s="55" t="s">
        <v>10</v>
      </c>
      <c r="J81" s="54" t="s">
        <v>521</v>
      </c>
      <c r="K81" s="54" t="s">
        <v>521</v>
      </c>
      <c r="L81" s="72">
        <v>497627221</v>
      </c>
      <c r="M81" s="72">
        <v>497627221</v>
      </c>
      <c r="N81" s="72">
        <v>0</v>
      </c>
      <c r="O81" s="72"/>
    </row>
    <row r="82" spans="1:15" s="45" customFormat="1" ht="14.25" customHeight="1" x14ac:dyDescent="0.25">
      <c r="A82" s="55" t="s">
        <v>455</v>
      </c>
      <c r="B82" s="54">
        <v>2017</v>
      </c>
      <c r="C82" s="54" t="s">
        <v>31</v>
      </c>
      <c r="D82" s="54" t="s">
        <v>47</v>
      </c>
      <c r="E82" s="68" t="s">
        <v>79</v>
      </c>
      <c r="F82" s="54" t="s">
        <v>60</v>
      </c>
      <c r="G82" s="69">
        <v>42675</v>
      </c>
      <c r="H82" s="70">
        <v>43050</v>
      </c>
      <c r="I82" s="55" t="s">
        <v>10</v>
      </c>
      <c r="J82" s="54" t="s">
        <v>521</v>
      </c>
      <c r="K82" s="54" t="s">
        <v>521</v>
      </c>
      <c r="L82" s="72">
        <v>500000000</v>
      </c>
      <c r="M82" s="72">
        <v>500000000</v>
      </c>
      <c r="N82" s="72">
        <v>0</v>
      </c>
      <c r="O82" s="72"/>
    </row>
    <row r="83" spans="1:15" s="45" customFormat="1" ht="14.25" customHeight="1" x14ac:dyDescent="0.25">
      <c r="A83" s="55" t="s">
        <v>456</v>
      </c>
      <c r="B83" s="54">
        <v>2017</v>
      </c>
      <c r="C83" s="54" t="s">
        <v>31</v>
      </c>
      <c r="D83" s="53" t="s">
        <v>59</v>
      </c>
      <c r="E83" s="68" t="s">
        <v>457</v>
      </c>
      <c r="F83" s="54" t="s">
        <v>60</v>
      </c>
      <c r="G83" s="54" t="s">
        <v>542</v>
      </c>
      <c r="H83" s="70">
        <v>43050</v>
      </c>
      <c r="I83" s="55" t="s">
        <v>12</v>
      </c>
      <c r="J83" s="54" t="s">
        <v>521</v>
      </c>
      <c r="K83" s="54" t="s">
        <v>521</v>
      </c>
      <c r="L83" s="72">
        <v>239689800</v>
      </c>
      <c r="M83" s="72">
        <v>239689800</v>
      </c>
      <c r="N83" s="72">
        <v>0</v>
      </c>
      <c r="O83" s="72"/>
    </row>
    <row r="84" spans="1:15" s="45" customFormat="1" ht="14.25" customHeight="1" x14ac:dyDescent="0.25">
      <c r="A84" s="55" t="s">
        <v>458</v>
      </c>
      <c r="B84" s="54">
        <v>2017</v>
      </c>
      <c r="C84" s="54" t="s">
        <v>31</v>
      </c>
      <c r="D84" s="53" t="s">
        <v>59</v>
      </c>
      <c r="E84" s="68" t="s">
        <v>459</v>
      </c>
      <c r="F84" s="54" t="s">
        <v>60</v>
      </c>
      <c r="G84" s="69">
        <v>43021</v>
      </c>
      <c r="H84" s="70">
        <v>43050</v>
      </c>
      <c r="I84" s="55" t="s">
        <v>43</v>
      </c>
      <c r="J84" s="54" t="s">
        <v>521</v>
      </c>
      <c r="K84" s="54" t="s">
        <v>534</v>
      </c>
      <c r="L84" s="72">
        <v>420485345</v>
      </c>
      <c r="M84" s="72">
        <v>420485345</v>
      </c>
      <c r="N84" s="72">
        <v>0</v>
      </c>
      <c r="O84" s="72"/>
    </row>
    <row r="85" spans="1:15" s="45" customFormat="1" ht="14.25" customHeight="1" x14ac:dyDescent="0.25">
      <c r="A85" s="55" t="s">
        <v>470</v>
      </c>
      <c r="B85" s="54">
        <v>2017</v>
      </c>
      <c r="C85" s="54" t="s">
        <v>31</v>
      </c>
      <c r="D85" s="54" t="s">
        <v>47</v>
      </c>
      <c r="E85" s="68" t="s">
        <v>471</v>
      </c>
      <c r="F85" s="54" t="s">
        <v>68</v>
      </c>
      <c r="G85" s="69">
        <v>42898</v>
      </c>
      <c r="H85" s="70">
        <v>43061</v>
      </c>
      <c r="I85" s="54" t="s">
        <v>472</v>
      </c>
      <c r="J85" s="54" t="s">
        <v>543</v>
      </c>
      <c r="K85" s="54" t="s">
        <v>544</v>
      </c>
      <c r="L85" s="72">
        <v>230669818</v>
      </c>
      <c r="M85" s="72">
        <v>175470430</v>
      </c>
      <c r="N85" s="72">
        <v>55199388</v>
      </c>
      <c r="O85" s="72">
        <v>17547043</v>
      </c>
    </row>
    <row r="86" spans="1:15" s="45" customFormat="1" ht="14.25" customHeight="1" x14ac:dyDescent="0.25">
      <c r="A86" s="55" t="s">
        <v>491</v>
      </c>
      <c r="B86" s="54">
        <v>2017</v>
      </c>
      <c r="C86" s="54" t="s">
        <v>31</v>
      </c>
      <c r="D86" s="55" t="s">
        <v>47</v>
      </c>
      <c r="E86" s="68" t="s">
        <v>492</v>
      </c>
      <c r="F86" s="54" t="s">
        <v>53</v>
      </c>
      <c r="G86" s="69">
        <v>43017</v>
      </c>
      <c r="H86" s="70">
        <v>43076</v>
      </c>
      <c r="I86" s="55" t="s">
        <v>10</v>
      </c>
      <c r="J86" s="54" t="s">
        <v>521</v>
      </c>
      <c r="K86" s="54" t="s">
        <v>529</v>
      </c>
      <c r="L86" s="72">
        <v>574959088</v>
      </c>
      <c r="M86" s="72">
        <v>370125874</v>
      </c>
      <c r="N86" s="72">
        <v>204833214</v>
      </c>
      <c r="O86" s="72"/>
    </row>
    <row r="87" spans="1:15" s="45" customFormat="1" ht="14.25" customHeight="1" x14ac:dyDescent="0.25">
      <c r="A87" s="55" t="s">
        <v>496</v>
      </c>
      <c r="B87" s="54">
        <v>2017</v>
      </c>
      <c r="C87" s="54" t="s">
        <v>31</v>
      </c>
      <c r="D87" s="55" t="s">
        <v>47</v>
      </c>
      <c r="E87" s="68" t="s">
        <v>497</v>
      </c>
      <c r="F87" s="54" t="s">
        <v>60</v>
      </c>
      <c r="G87" s="69">
        <v>43035</v>
      </c>
      <c r="H87" s="70">
        <v>43087</v>
      </c>
      <c r="I87" s="55" t="s">
        <v>10</v>
      </c>
      <c r="J87" s="54" t="s">
        <v>544</v>
      </c>
      <c r="K87" s="54" t="s">
        <v>544</v>
      </c>
      <c r="L87" s="72">
        <v>1250000000</v>
      </c>
      <c r="M87" s="72">
        <v>1250000000</v>
      </c>
      <c r="N87" s="72">
        <v>0</v>
      </c>
      <c r="O87" s="72"/>
    </row>
    <row r="88" spans="1:15" s="46" customFormat="1" ht="35.1" customHeight="1" x14ac:dyDescent="0.25">
      <c r="A88" s="56"/>
      <c r="B88" s="56"/>
      <c r="C88" s="56"/>
      <c r="D88" s="56"/>
      <c r="E88" s="71"/>
      <c r="F88" s="56"/>
      <c r="G88" s="56"/>
      <c r="H88" s="56"/>
      <c r="I88" s="56"/>
      <c r="J88" s="56"/>
      <c r="K88" s="56">
        <v>83</v>
      </c>
      <c r="L88" s="73">
        <f>SUM(L5:L87)</f>
        <v>51854839116.169998</v>
      </c>
      <c r="M88" s="73">
        <f t="shared" ref="M88:O88" si="0">SUM(M5:M87)</f>
        <v>48939137566</v>
      </c>
      <c r="N88" s="73">
        <f t="shared" si="0"/>
        <v>2915701550</v>
      </c>
      <c r="O88" s="73">
        <f t="shared" si="0"/>
        <v>278776746.66666663</v>
      </c>
    </row>
    <row r="89" spans="1:15" x14ac:dyDescent="0.25">
      <c r="G89" s="56"/>
      <c r="H89" s="56"/>
      <c r="I89" s="56"/>
      <c r="J89" s="56"/>
      <c r="K89" s="56"/>
    </row>
    <row r="90" spans="1:15" x14ac:dyDescent="0.25">
      <c r="G90" s="56"/>
      <c r="H90" s="56"/>
      <c r="I90" s="56"/>
      <c r="J90" s="56"/>
      <c r="K90" s="56"/>
    </row>
    <row r="91" spans="1:15" x14ac:dyDescent="0.25">
      <c r="G91" s="56"/>
      <c r="H91" s="56"/>
      <c r="I91" s="56"/>
      <c r="J91" s="56"/>
      <c r="K91" s="56"/>
    </row>
    <row r="92" spans="1:15" x14ac:dyDescent="0.25">
      <c r="G92" s="56"/>
      <c r="H92" s="56"/>
      <c r="I92" s="56"/>
      <c r="J92" s="56"/>
      <c r="K92" s="56"/>
    </row>
    <row r="93" spans="1:15" x14ac:dyDescent="0.25">
      <c r="G93" s="56"/>
      <c r="H93" s="56"/>
      <c r="I93" s="56"/>
      <c r="J93" s="56"/>
      <c r="K93" s="56"/>
    </row>
    <row r="94" spans="1:15" x14ac:dyDescent="0.25">
      <c r="G94" s="56"/>
      <c r="H94" s="56"/>
      <c r="I94" s="56"/>
      <c r="J94" s="56"/>
      <c r="K94" s="56"/>
    </row>
    <row r="95" spans="1:15" x14ac:dyDescent="0.25">
      <c r="G95" s="56"/>
      <c r="H95" s="56"/>
      <c r="I95" s="56"/>
      <c r="J95" s="56"/>
      <c r="K95" s="56"/>
    </row>
    <row r="96" spans="1:15" x14ac:dyDescent="0.25">
      <c r="G96" s="56"/>
      <c r="H96" s="56"/>
      <c r="I96" s="56"/>
      <c r="J96" s="56"/>
      <c r="K96" s="56"/>
    </row>
    <row r="97" spans="7:11" x14ac:dyDescent="0.25">
      <c r="G97" s="56"/>
      <c r="H97" s="56"/>
      <c r="I97" s="56"/>
      <c r="J97" s="56"/>
      <c r="K97" s="56"/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zoomScaleNormal="100" workbookViewId="0">
      <pane ySplit="4" topLeftCell="A59" activePane="bottomLeft" state="frozen"/>
      <selection pane="bottomLeft" activeCell="E25" sqref="E25"/>
    </sheetView>
  </sheetViews>
  <sheetFormatPr baseColWidth="10" defaultRowHeight="12.75" x14ac:dyDescent="0.25"/>
  <cols>
    <col min="1" max="1" width="17" style="9" customWidth="1"/>
    <col min="2" max="2" width="4.85546875" style="9" hidden="1" customWidth="1"/>
    <col min="3" max="3" width="12.5703125" style="9" hidden="1" customWidth="1"/>
    <col min="4" max="4" width="26.140625" style="9" customWidth="1"/>
    <col min="5" max="5" width="91.140625" style="9" customWidth="1"/>
    <col min="6" max="6" width="32.140625" style="32" customWidth="1"/>
    <col min="7" max="7" width="11.42578125" style="9"/>
    <col min="8" max="8" width="13.5703125" style="9" customWidth="1"/>
    <col min="9" max="9" width="21.28515625" style="32" customWidth="1"/>
    <col min="10" max="10" width="11.42578125" style="9"/>
    <col min="11" max="11" width="13.7109375" style="9" customWidth="1"/>
    <col min="12" max="12" width="18.85546875" style="9" bestFit="1" customWidth="1"/>
    <col min="13" max="13" width="21.42578125" style="9" customWidth="1"/>
    <col min="14" max="14" width="18.140625" style="9" bestFit="1" customWidth="1"/>
    <col min="15" max="15" width="18.140625" style="9" customWidth="1"/>
    <col min="16" max="16384" width="11.42578125" style="9"/>
  </cols>
  <sheetData>
    <row r="1" spans="1:15" s="42" customFormat="1" ht="13.5" x14ac:dyDescent="0.25">
      <c r="A1" s="58" t="s">
        <v>549</v>
      </c>
      <c r="B1" s="47"/>
      <c r="C1" s="47"/>
      <c r="D1" s="57"/>
      <c r="E1" s="50"/>
      <c r="F1" s="47"/>
    </row>
    <row r="2" spans="1:15" s="42" customFormat="1" ht="14.25" thickBot="1" x14ac:dyDescent="0.3">
      <c r="A2" s="59" t="s">
        <v>550</v>
      </c>
      <c r="B2" s="41"/>
      <c r="C2" s="41"/>
      <c r="D2" s="6"/>
      <c r="E2" s="49"/>
      <c r="F2" s="8"/>
      <c r="H2" s="41"/>
      <c r="I2" s="43"/>
      <c r="K2" s="41"/>
      <c r="L2" s="44"/>
      <c r="M2" s="43"/>
      <c r="N2" s="44"/>
      <c r="O2" s="43"/>
    </row>
    <row r="3" spans="1:15" s="7" customFormat="1" ht="40.5" x14ac:dyDescent="0.25">
      <c r="A3" s="10" t="s">
        <v>514</v>
      </c>
      <c r="D3" s="10" t="s">
        <v>506</v>
      </c>
      <c r="E3" s="11" t="s">
        <v>0</v>
      </c>
      <c r="F3" s="11" t="s">
        <v>1</v>
      </c>
      <c r="G3" s="12" t="s">
        <v>2</v>
      </c>
      <c r="H3" s="11" t="s">
        <v>3</v>
      </c>
      <c r="I3" s="11" t="s">
        <v>7</v>
      </c>
      <c r="J3" s="12" t="s">
        <v>8</v>
      </c>
      <c r="K3" s="12" t="s">
        <v>9</v>
      </c>
      <c r="L3" s="11" t="s">
        <v>4</v>
      </c>
      <c r="M3" s="11" t="s">
        <v>6</v>
      </c>
      <c r="N3" s="11" t="s">
        <v>5</v>
      </c>
      <c r="O3" s="11" t="s">
        <v>507</v>
      </c>
    </row>
    <row r="4" spans="1:15" s="8" customFormat="1" ht="13.5" x14ac:dyDescent="0.25">
      <c r="A4" s="13"/>
      <c r="B4" s="14"/>
      <c r="C4" s="13"/>
      <c r="D4" s="14"/>
      <c r="E4" s="13"/>
      <c r="F4" s="13"/>
      <c r="G4" s="15"/>
      <c r="H4" s="13"/>
      <c r="I4" s="13"/>
      <c r="J4" s="15"/>
      <c r="K4" s="13"/>
      <c r="L4" s="16"/>
      <c r="M4" s="13"/>
      <c r="N4" s="16"/>
      <c r="O4" s="13"/>
    </row>
    <row r="5" spans="1:15" s="7" customFormat="1" ht="11.25" customHeight="1" x14ac:dyDescent="0.25">
      <c r="A5" s="17" t="s">
        <v>84</v>
      </c>
      <c r="B5" s="18">
        <v>2017</v>
      </c>
      <c r="C5" s="18" t="s">
        <v>11</v>
      </c>
      <c r="D5" s="18" t="s">
        <v>54</v>
      </c>
      <c r="E5" s="18" t="s">
        <v>83</v>
      </c>
      <c r="F5" s="15" t="s">
        <v>61</v>
      </c>
      <c r="G5" s="40">
        <v>42642</v>
      </c>
      <c r="H5" s="19">
        <v>42719</v>
      </c>
      <c r="I5" s="20" t="s">
        <v>10</v>
      </c>
      <c r="J5" s="21" t="s">
        <v>515</v>
      </c>
      <c r="K5" s="21" t="s">
        <v>515</v>
      </c>
      <c r="L5" s="22">
        <v>13892805400</v>
      </c>
      <c r="M5" s="22">
        <v>6251304041</v>
      </c>
      <c r="N5" s="22">
        <v>0</v>
      </c>
      <c r="O5" s="22"/>
    </row>
    <row r="6" spans="1:15" s="7" customFormat="1" ht="11.25" customHeight="1" x14ac:dyDescent="0.25">
      <c r="A6" s="33" t="s">
        <v>85</v>
      </c>
      <c r="B6" s="33">
        <v>2017</v>
      </c>
      <c r="C6" s="33" t="s">
        <v>11</v>
      </c>
      <c r="D6" s="34" t="s">
        <v>48</v>
      </c>
      <c r="E6" s="33" t="s">
        <v>82</v>
      </c>
      <c r="F6" s="35" t="s">
        <v>60</v>
      </c>
      <c r="G6" s="1">
        <v>42713</v>
      </c>
      <c r="H6" s="36">
        <v>42719</v>
      </c>
      <c r="I6" s="37" t="s">
        <v>10</v>
      </c>
      <c r="J6" s="38" t="s">
        <v>515</v>
      </c>
      <c r="K6" s="38" t="s">
        <v>515</v>
      </c>
      <c r="L6" s="39">
        <v>950997120</v>
      </c>
      <c r="M6" s="39">
        <v>50365383</v>
      </c>
      <c r="N6" s="39">
        <v>0</v>
      </c>
      <c r="O6" s="39"/>
    </row>
    <row r="7" spans="1:15" s="7" customFormat="1" ht="11.25" customHeight="1" x14ac:dyDescent="0.25">
      <c r="A7" s="23" t="s">
        <v>104</v>
      </c>
      <c r="B7" s="18">
        <v>2017</v>
      </c>
      <c r="C7" s="18" t="s">
        <v>11</v>
      </c>
      <c r="D7" s="17" t="s">
        <v>48</v>
      </c>
      <c r="E7" s="18" t="s">
        <v>105</v>
      </c>
      <c r="F7" s="15" t="s">
        <v>60</v>
      </c>
      <c r="G7" s="2">
        <v>42695</v>
      </c>
      <c r="H7" s="19">
        <v>42773</v>
      </c>
      <c r="I7" s="15" t="s">
        <v>10</v>
      </c>
      <c r="J7" s="21" t="s">
        <v>515</v>
      </c>
      <c r="K7" s="21" t="s">
        <v>515</v>
      </c>
      <c r="L7" s="22">
        <v>384114860</v>
      </c>
      <c r="M7" s="22">
        <v>384114860</v>
      </c>
      <c r="N7" s="22">
        <v>0</v>
      </c>
      <c r="O7" s="22"/>
    </row>
    <row r="8" spans="1:15" s="7" customFormat="1" ht="11.25" customHeight="1" x14ac:dyDescent="0.25">
      <c r="A8" s="24" t="s">
        <v>106</v>
      </c>
      <c r="B8" s="18">
        <v>2017</v>
      </c>
      <c r="C8" s="18" t="s">
        <v>11</v>
      </c>
      <c r="D8" s="17" t="s">
        <v>48</v>
      </c>
      <c r="E8" s="18" t="s">
        <v>107</v>
      </c>
      <c r="F8" s="15" t="s">
        <v>60</v>
      </c>
      <c r="G8" s="2">
        <v>42736</v>
      </c>
      <c r="H8" s="19">
        <v>42773</v>
      </c>
      <c r="I8" s="15" t="s">
        <v>28</v>
      </c>
      <c r="J8" s="21" t="s">
        <v>515</v>
      </c>
      <c r="K8" s="21" t="s">
        <v>515</v>
      </c>
      <c r="L8" s="22">
        <v>530014500</v>
      </c>
      <c r="M8" s="22">
        <v>530014500</v>
      </c>
      <c r="N8" s="22">
        <v>0</v>
      </c>
      <c r="O8" s="22"/>
    </row>
    <row r="9" spans="1:15" s="7" customFormat="1" ht="11.25" customHeight="1" x14ac:dyDescent="0.25">
      <c r="A9" s="24" t="s">
        <v>108</v>
      </c>
      <c r="B9" s="18">
        <v>2017</v>
      </c>
      <c r="C9" s="18" t="s">
        <v>11</v>
      </c>
      <c r="D9" s="17" t="s">
        <v>48</v>
      </c>
      <c r="E9" s="18" t="s">
        <v>81</v>
      </c>
      <c r="F9" s="15" t="s">
        <v>60</v>
      </c>
      <c r="G9" s="2">
        <v>42736</v>
      </c>
      <c r="H9" s="19">
        <v>42773</v>
      </c>
      <c r="I9" s="15" t="s">
        <v>17</v>
      </c>
      <c r="J9" s="21" t="s">
        <v>515</v>
      </c>
      <c r="K9" s="21" t="s">
        <v>515</v>
      </c>
      <c r="L9" s="22">
        <v>626267000</v>
      </c>
      <c r="M9" s="22">
        <v>626267000</v>
      </c>
      <c r="N9" s="22">
        <v>0</v>
      </c>
      <c r="O9" s="22"/>
    </row>
    <row r="10" spans="1:15" s="7" customFormat="1" ht="11.25" customHeight="1" x14ac:dyDescent="0.25">
      <c r="A10" s="17" t="s">
        <v>109</v>
      </c>
      <c r="B10" s="18">
        <v>2017</v>
      </c>
      <c r="C10" s="18" t="s">
        <v>11</v>
      </c>
      <c r="D10" s="17" t="s">
        <v>48</v>
      </c>
      <c r="E10" s="18" t="s">
        <v>110</v>
      </c>
      <c r="F10" s="15" t="s">
        <v>60</v>
      </c>
      <c r="G10" s="2">
        <v>42736</v>
      </c>
      <c r="H10" s="19">
        <v>42773</v>
      </c>
      <c r="I10" s="15" t="s">
        <v>18</v>
      </c>
      <c r="J10" s="21" t="s">
        <v>515</v>
      </c>
      <c r="K10" s="21" t="s">
        <v>515</v>
      </c>
      <c r="L10" s="22">
        <v>501320000</v>
      </c>
      <c r="M10" s="22">
        <v>501320000</v>
      </c>
      <c r="N10" s="22">
        <v>0</v>
      </c>
      <c r="O10" s="22"/>
    </row>
    <row r="11" spans="1:15" s="7" customFormat="1" ht="11.25" customHeight="1" x14ac:dyDescent="0.25">
      <c r="A11" s="23" t="s">
        <v>111</v>
      </c>
      <c r="B11" s="18">
        <v>2017</v>
      </c>
      <c r="C11" s="18" t="s">
        <v>11</v>
      </c>
      <c r="D11" s="17" t="s">
        <v>48</v>
      </c>
      <c r="E11" s="18" t="s">
        <v>112</v>
      </c>
      <c r="F11" s="15" t="s">
        <v>60</v>
      </c>
      <c r="G11" s="2">
        <v>42736</v>
      </c>
      <c r="H11" s="19">
        <v>42773</v>
      </c>
      <c r="I11" s="15" t="s">
        <v>42</v>
      </c>
      <c r="J11" s="21" t="s">
        <v>515</v>
      </c>
      <c r="K11" s="21" t="s">
        <v>515</v>
      </c>
      <c r="L11" s="22">
        <v>682053000</v>
      </c>
      <c r="M11" s="22">
        <v>682053000</v>
      </c>
      <c r="N11" s="22">
        <v>0</v>
      </c>
      <c r="O11" s="22"/>
    </row>
    <row r="12" spans="1:15" s="7" customFormat="1" ht="11.25" customHeight="1" x14ac:dyDescent="0.25">
      <c r="A12" s="23" t="s">
        <v>113</v>
      </c>
      <c r="B12" s="18">
        <v>2017</v>
      </c>
      <c r="C12" s="18" t="s">
        <v>11</v>
      </c>
      <c r="D12" s="17" t="s">
        <v>48</v>
      </c>
      <c r="E12" s="18" t="s">
        <v>114</v>
      </c>
      <c r="F12" s="15" t="s">
        <v>60</v>
      </c>
      <c r="G12" s="2">
        <v>42736</v>
      </c>
      <c r="H12" s="19">
        <v>42773</v>
      </c>
      <c r="I12" s="15" t="s">
        <v>14</v>
      </c>
      <c r="J12" s="21" t="s">
        <v>515</v>
      </c>
      <c r="K12" s="21" t="s">
        <v>515</v>
      </c>
      <c r="L12" s="22">
        <v>172241900</v>
      </c>
      <c r="M12" s="22">
        <v>172241900</v>
      </c>
      <c r="N12" s="22">
        <v>0</v>
      </c>
      <c r="O12" s="22"/>
    </row>
    <row r="13" spans="1:15" s="7" customFormat="1" ht="11.25" customHeight="1" x14ac:dyDescent="0.25">
      <c r="A13" s="17" t="s">
        <v>115</v>
      </c>
      <c r="B13" s="18">
        <v>2017</v>
      </c>
      <c r="C13" s="18" t="s">
        <v>11</v>
      </c>
      <c r="D13" s="17" t="s">
        <v>48</v>
      </c>
      <c r="E13" s="18" t="s">
        <v>116</v>
      </c>
      <c r="F13" s="15" t="s">
        <v>60</v>
      </c>
      <c r="G13" s="2">
        <v>42738</v>
      </c>
      <c r="H13" s="19">
        <v>42773</v>
      </c>
      <c r="I13" s="15" t="s">
        <v>15</v>
      </c>
      <c r="J13" s="21" t="s">
        <v>515</v>
      </c>
      <c r="K13" s="21" t="s">
        <v>515</v>
      </c>
      <c r="L13" s="22">
        <v>707039000</v>
      </c>
      <c r="M13" s="22">
        <v>707039000</v>
      </c>
      <c r="N13" s="22">
        <v>0</v>
      </c>
      <c r="O13" s="22"/>
    </row>
    <row r="14" spans="1:15" s="7" customFormat="1" ht="11.25" customHeight="1" x14ac:dyDescent="0.25">
      <c r="A14" s="17" t="s">
        <v>117</v>
      </c>
      <c r="B14" s="18">
        <v>2017</v>
      </c>
      <c r="C14" s="18" t="s">
        <v>11</v>
      </c>
      <c r="D14" s="17" t="s">
        <v>48</v>
      </c>
      <c r="E14" s="18" t="s">
        <v>118</v>
      </c>
      <c r="F14" s="15" t="s">
        <v>60</v>
      </c>
      <c r="G14" s="2">
        <v>42740</v>
      </c>
      <c r="H14" s="19">
        <v>42773</v>
      </c>
      <c r="I14" s="15" t="s">
        <v>32</v>
      </c>
      <c r="J14" s="21" t="s">
        <v>515</v>
      </c>
      <c r="K14" s="21" t="s">
        <v>515</v>
      </c>
      <c r="L14" s="22">
        <v>711175000</v>
      </c>
      <c r="M14" s="22">
        <v>711175000</v>
      </c>
      <c r="N14" s="22">
        <v>0</v>
      </c>
      <c r="O14" s="22"/>
    </row>
    <row r="15" spans="1:15" s="7" customFormat="1" ht="11.25" customHeight="1" x14ac:dyDescent="0.25">
      <c r="A15" s="17" t="s">
        <v>121</v>
      </c>
      <c r="B15" s="18">
        <v>2017</v>
      </c>
      <c r="C15" s="18" t="s">
        <v>11</v>
      </c>
      <c r="D15" s="18" t="s">
        <v>49</v>
      </c>
      <c r="E15" s="18" t="s">
        <v>122</v>
      </c>
      <c r="F15" s="15" t="s">
        <v>123</v>
      </c>
      <c r="G15" s="3">
        <v>42675</v>
      </c>
      <c r="H15" s="19">
        <v>42773</v>
      </c>
      <c r="I15" s="15" t="s">
        <v>14</v>
      </c>
      <c r="J15" s="21" t="s">
        <v>516</v>
      </c>
      <c r="K15" s="18" t="s">
        <v>520</v>
      </c>
      <c r="L15" s="22">
        <v>455788696</v>
      </c>
      <c r="M15" s="22">
        <v>326101324</v>
      </c>
      <c r="N15" s="22">
        <v>129687372</v>
      </c>
      <c r="O15" s="22"/>
    </row>
    <row r="16" spans="1:15" s="7" customFormat="1" ht="11.25" customHeight="1" x14ac:dyDescent="0.25">
      <c r="A16" s="17" t="s">
        <v>124</v>
      </c>
      <c r="B16" s="18">
        <v>2017</v>
      </c>
      <c r="C16" s="18" t="s">
        <v>11</v>
      </c>
      <c r="D16" s="18" t="s">
        <v>49</v>
      </c>
      <c r="E16" s="18" t="s">
        <v>125</v>
      </c>
      <c r="F16" s="15" t="s">
        <v>60</v>
      </c>
      <c r="G16" s="2">
        <v>42737</v>
      </c>
      <c r="H16" s="19">
        <v>42773</v>
      </c>
      <c r="I16" s="15" t="s">
        <v>10</v>
      </c>
      <c r="J16" s="21" t="s">
        <v>515</v>
      </c>
      <c r="K16" s="21" t="s">
        <v>515</v>
      </c>
      <c r="L16" s="22">
        <v>1490000000</v>
      </c>
      <c r="M16" s="22">
        <v>1490000000</v>
      </c>
      <c r="N16" s="22">
        <v>0</v>
      </c>
      <c r="O16" s="22"/>
    </row>
    <row r="17" spans="1:15" s="7" customFormat="1" ht="11.25" customHeight="1" x14ac:dyDescent="0.25">
      <c r="A17" s="17" t="s">
        <v>126</v>
      </c>
      <c r="B17" s="18">
        <v>2017</v>
      </c>
      <c r="C17" s="18" t="s">
        <v>11</v>
      </c>
      <c r="D17" s="18" t="s">
        <v>49</v>
      </c>
      <c r="E17" s="18" t="s">
        <v>127</v>
      </c>
      <c r="F17" s="15" t="s">
        <v>60</v>
      </c>
      <c r="G17" s="2">
        <v>42737</v>
      </c>
      <c r="H17" s="19">
        <v>42773</v>
      </c>
      <c r="I17" s="15" t="s">
        <v>10</v>
      </c>
      <c r="J17" s="21" t="s">
        <v>515</v>
      </c>
      <c r="K17" s="21" t="s">
        <v>515</v>
      </c>
      <c r="L17" s="22">
        <v>8000000000</v>
      </c>
      <c r="M17" s="22">
        <v>8000000000</v>
      </c>
      <c r="N17" s="22">
        <v>0</v>
      </c>
      <c r="O17" s="22"/>
    </row>
    <row r="18" spans="1:15" s="7" customFormat="1" ht="11.25" customHeight="1" x14ac:dyDescent="0.25">
      <c r="A18" s="17" t="s">
        <v>128</v>
      </c>
      <c r="B18" s="18">
        <v>2017</v>
      </c>
      <c r="C18" s="18" t="s">
        <v>11</v>
      </c>
      <c r="D18" s="18" t="s">
        <v>49</v>
      </c>
      <c r="E18" s="18" t="s">
        <v>129</v>
      </c>
      <c r="F18" s="15" t="s">
        <v>60</v>
      </c>
      <c r="G18" s="2">
        <v>42738</v>
      </c>
      <c r="H18" s="19">
        <v>42773</v>
      </c>
      <c r="I18" s="15" t="s">
        <v>10</v>
      </c>
      <c r="J18" s="21" t="s">
        <v>515</v>
      </c>
      <c r="K18" s="21" t="s">
        <v>515</v>
      </c>
      <c r="L18" s="22">
        <v>4737670000</v>
      </c>
      <c r="M18" s="22">
        <v>4737670000</v>
      </c>
      <c r="N18" s="22">
        <v>0</v>
      </c>
      <c r="O18" s="22"/>
    </row>
    <row r="19" spans="1:15" s="7" customFormat="1" ht="11.25" customHeight="1" x14ac:dyDescent="0.25">
      <c r="A19" s="18" t="s">
        <v>137</v>
      </c>
      <c r="B19" s="18">
        <v>2017</v>
      </c>
      <c r="C19" s="18" t="s">
        <v>11</v>
      </c>
      <c r="D19" s="18" t="s">
        <v>54</v>
      </c>
      <c r="E19" s="18" t="s">
        <v>138</v>
      </c>
      <c r="F19" s="15" t="s">
        <v>68</v>
      </c>
      <c r="G19" s="2">
        <v>42738</v>
      </c>
      <c r="H19" s="19">
        <v>42783</v>
      </c>
      <c r="I19" s="15" t="s">
        <v>10</v>
      </c>
      <c r="J19" s="21" t="s">
        <v>515</v>
      </c>
      <c r="K19" s="21" t="s">
        <v>515</v>
      </c>
      <c r="L19" s="22">
        <v>1744243343</v>
      </c>
      <c r="M19" s="22">
        <v>1375243343</v>
      </c>
      <c r="N19" s="22">
        <v>369000000</v>
      </c>
      <c r="O19" s="22"/>
    </row>
    <row r="20" spans="1:15" s="7" customFormat="1" ht="11.25" customHeight="1" x14ac:dyDescent="0.25">
      <c r="A20" s="18" t="s">
        <v>163</v>
      </c>
      <c r="B20" s="18">
        <v>2017</v>
      </c>
      <c r="C20" s="18" t="s">
        <v>11</v>
      </c>
      <c r="D20" s="18" t="s">
        <v>49</v>
      </c>
      <c r="E20" s="18" t="s">
        <v>75</v>
      </c>
      <c r="F20" s="15" t="s">
        <v>164</v>
      </c>
      <c r="G20" s="2">
        <v>42780</v>
      </c>
      <c r="H20" s="19">
        <v>42826</v>
      </c>
      <c r="I20" s="15" t="s">
        <v>10</v>
      </c>
      <c r="J20" s="21" t="s">
        <v>516</v>
      </c>
      <c r="K20" s="18" t="s">
        <v>517</v>
      </c>
      <c r="L20" s="22">
        <v>606779610</v>
      </c>
      <c r="M20" s="22">
        <v>475947893</v>
      </c>
      <c r="N20" s="22">
        <v>130831717</v>
      </c>
      <c r="O20" s="22"/>
    </row>
    <row r="21" spans="1:15" s="7" customFormat="1" ht="11.25" customHeight="1" x14ac:dyDescent="0.25">
      <c r="A21" s="18" t="s">
        <v>165</v>
      </c>
      <c r="B21" s="18">
        <v>2017</v>
      </c>
      <c r="C21" s="18" t="s">
        <v>11</v>
      </c>
      <c r="D21" s="18" t="s">
        <v>54</v>
      </c>
      <c r="E21" s="18" t="s">
        <v>166</v>
      </c>
      <c r="F21" s="15" t="s">
        <v>61</v>
      </c>
      <c r="G21" s="2">
        <v>42808</v>
      </c>
      <c r="H21" s="19">
        <v>42826</v>
      </c>
      <c r="I21" s="15" t="s">
        <v>10</v>
      </c>
      <c r="J21" s="21" t="s">
        <v>515</v>
      </c>
      <c r="K21" s="18" t="s">
        <v>515</v>
      </c>
      <c r="L21" s="22">
        <v>1000000000</v>
      </c>
      <c r="M21" s="22">
        <v>1000000000</v>
      </c>
      <c r="N21" s="22">
        <v>0</v>
      </c>
      <c r="O21" s="22"/>
    </row>
    <row r="22" spans="1:15" s="7" customFormat="1" ht="11.25" customHeight="1" x14ac:dyDescent="0.25">
      <c r="A22" s="18" t="s">
        <v>167</v>
      </c>
      <c r="B22" s="18">
        <v>2017</v>
      </c>
      <c r="C22" s="18" t="s">
        <v>11</v>
      </c>
      <c r="D22" s="18" t="s">
        <v>54</v>
      </c>
      <c r="E22" s="18" t="s">
        <v>168</v>
      </c>
      <c r="F22" s="15" t="s">
        <v>61</v>
      </c>
      <c r="G22" s="2">
        <v>42811</v>
      </c>
      <c r="H22" s="19">
        <v>42826</v>
      </c>
      <c r="I22" s="15" t="s">
        <v>10</v>
      </c>
      <c r="J22" s="21" t="s">
        <v>515</v>
      </c>
      <c r="K22" s="18" t="s">
        <v>515</v>
      </c>
      <c r="L22" s="22">
        <v>1000000000</v>
      </c>
      <c r="M22" s="22">
        <v>1000000000</v>
      </c>
      <c r="N22" s="22">
        <v>0</v>
      </c>
      <c r="O22" s="22"/>
    </row>
    <row r="23" spans="1:15" s="7" customFormat="1" ht="11.25" customHeight="1" x14ac:dyDescent="0.25">
      <c r="A23" s="18" t="s">
        <v>169</v>
      </c>
      <c r="B23" s="18">
        <v>2017</v>
      </c>
      <c r="C23" s="18" t="s">
        <v>11</v>
      </c>
      <c r="D23" s="18" t="s">
        <v>54</v>
      </c>
      <c r="E23" s="18" t="s">
        <v>170</v>
      </c>
      <c r="F23" s="15" t="s">
        <v>61</v>
      </c>
      <c r="G23" s="2">
        <v>42811</v>
      </c>
      <c r="H23" s="19">
        <v>42826</v>
      </c>
      <c r="I23" s="15" t="s">
        <v>10</v>
      </c>
      <c r="J23" s="21" t="s">
        <v>515</v>
      </c>
      <c r="K23" s="18" t="s">
        <v>515</v>
      </c>
      <c r="L23" s="22">
        <v>2451640000</v>
      </c>
      <c r="M23" s="22">
        <v>2451640000</v>
      </c>
      <c r="N23" s="22">
        <v>0</v>
      </c>
      <c r="O23" s="22"/>
    </row>
    <row r="24" spans="1:15" s="7" customFormat="1" ht="11.25" customHeight="1" x14ac:dyDescent="0.25">
      <c r="A24" s="18" t="s">
        <v>171</v>
      </c>
      <c r="B24" s="18">
        <v>2017</v>
      </c>
      <c r="C24" s="18" t="s">
        <v>11</v>
      </c>
      <c r="D24" s="18" t="s">
        <v>54</v>
      </c>
      <c r="E24" s="18" t="s">
        <v>172</v>
      </c>
      <c r="F24" s="15" t="s">
        <v>61</v>
      </c>
      <c r="G24" s="2">
        <v>42811</v>
      </c>
      <c r="H24" s="19">
        <v>42826</v>
      </c>
      <c r="I24" s="15" t="s">
        <v>10</v>
      </c>
      <c r="J24" s="21" t="s">
        <v>515</v>
      </c>
      <c r="K24" s="18" t="s">
        <v>515</v>
      </c>
      <c r="L24" s="22">
        <v>1000000000</v>
      </c>
      <c r="M24" s="22">
        <v>1000000000</v>
      </c>
      <c r="N24" s="22">
        <v>0</v>
      </c>
      <c r="O24" s="22"/>
    </row>
    <row r="25" spans="1:15" s="7" customFormat="1" ht="11.25" customHeight="1" x14ac:dyDescent="0.25">
      <c r="A25" s="18" t="s">
        <v>179</v>
      </c>
      <c r="B25" s="18">
        <v>2017</v>
      </c>
      <c r="C25" s="18" t="s">
        <v>11</v>
      </c>
      <c r="D25" s="18" t="s">
        <v>49</v>
      </c>
      <c r="E25" s="18" t="s">
        <v>180</v>
      </c>
      <c r="F25" s="15" t="s">
        <v>68</v>
      </c>
      <c r="G25" s="2">
        <v>42803</v>
      </c>
      <c r="H25" s="19">
        <v>42849</v>
      </c>
      <c r="I25" s="15" t="s">
        <v>10</v>
      </c>
      <c r="J25" s="21" t="s">
        <v>515</v>
      </c>
      <c r="K25" s="21" t="s">
        <v>515</v>
      </c>
      <c r="L25" s="22">
        <v>873640201</v>
      </c>
      <c r="M25" s="22">
        <v>682339252</v>
      </c>
      <c r="N25" s="22">
        <v>191300949</v>
      </c>
      <c r="O25" s="22"/>
    </row>
    <row r="26" spans="1:15" s="7" customFormat="1" ht="11.25" customHeight="1" x14ac:dyDescent="0.25">
      <c r="A26" s="18" t="s">
        <v>181</v>
      </c>
      <c r="B26" s="18">
        <v>2017</v>
      </c>
      <c r="C26" s="18" t="s">
        <v>11</v>
      </c>
      <c r="D26" s="18" t="s">
        <v>49</v>
      </c>
      <c r="E26" s="18" t="s">
        <v>182</v>
      </c>
      <c r="F26" s="15" t="s">
        <v>60</v>
      </c>
      <c r="G26" s="2">
        <v>42811</v>
      </c>
      <c r="H26" s="19">
        <v>42849</v>
      </c>
      <c r="I26" s="15" t="s">
        <v>73</v>
      </c>
      <c r="J26" s="21" t="s">
        <v>516</v>
      </c>
      <c r="K26" s="18" t="s">
        <v>517</v>
      </c>
      <c r="L26" s="22">
        <v>280000000</v>
      </c>
      <c r="M26" s="22">
        <v>280000000</v>
      </c>
      <c r="N26" s="22">
        <v>0</v>
      </c>
      <c r="O26" s="22">
        <v>280000000</v>
      </c>
    </row>
    <row r="27" spans="1:15" s="7" customFormat="1" ht="11.25" customHeight="1" x14ac:dyDescent="0.25">
      <c r="A27" s="18" t="s">
        <v>183</v>
      </c>
      <c r="B27" s="18">
        <v>2017</v>
      </c>
      <c r="C27" s="18" t="s">
        <v>11</v>
      </c>
      <c r="D27" s="18" t="s">
        <v>54</v>
      </c>
      <c r="E27" s="18" t="s">
        <v>184</v>
      </c>
      <c r="F27" s="15" t="s">
        <v>61</v>
      </c>
      <c r="G27" s="2">
        <v>42821</v>
      </c>
      <c r="H27" s="19">
        <v>42849</v>
      </c>
      <c r="I27" s="15" t="s">
        <v>10</v>
      </c>
      <c r="J27" s="21" t="s">
        <v>515</v>
      </c>
      <c r="K27" s="18" t="s">
        <v>515</v>
      </c>
      <c r="L27" s="22">
        <v>500000000</v>
      </c>
      <c r="M27" s="22">
        <v>500000000</v>
      </c>
      <c r="N27" s="22">
        <v>0</v>
      </c>
      <c r="O27" s="22"/>
    </row>
    <row r="28" spans="1:15" s="7" customFormat="1" ht="11.25" customHeight="1" x14ac:dyDescent="0.25">
      <c r="A28" s="18" t="s">
        <v>233</v>
      </c>
      <c r="B28" s="18">
        <v>2017</v>
      </c>
      <c r="C28" s="18" t="s">
        <v>11</v>
      </c>
      <c r="D28" s="18" t="s">
        <v>49</v>
      </c>
      <c r="E28" s="18" t="s">
        <v>234</v>
      </c>
      <c r="F28" s="15" t="s">
        <v>60</v>
      </c>
      <c r="G28" s="3">
        <v>42808</v>
      </c>
      <c r="H28" s="19">
        <v>42880</v>
      </c>
      <c r="I28" s="15" t="s">
        <v>10</v>
      </c>
      <c r="J28" s="21" t="s">
        <v>515</v>
      </c>
      <c r="K28" s="18" t="s">
        <v>518</v>
      </c>
      <c r="L28" s="22">
        <v>415180727</v>
      </c>
      <c r="M28" s="22">
        <v>415180727</v>
      </c>
      <c r="N28" s="22">
        <v>0</v>
      </c>
      <c r="O28" s="22"/>
    </row>
    <row r="29" spans="1:15" s="7" customFormat="1" ht="11.25" customHeight="1" x14ac:dyDescent="0.25">
      <c r="A29" s="18" t="s">
        <v>235</v>
      </c>
      <c r="B29" s="18">
        <v>2017</v>
      </c>
      <c r="C29" s="18" t="s">
        <v>11</v>
      </c>
      <c r="D29" s="17" t="s">
        <v>48</v>
      </c>
      <c r="E29" s="18" t="s">
        <v>236</v>
      </c>
      <c r="F29" s="15" t="s">
        <v>60</v>
      </c>
      <c r="G29" s="2">
        <v>42817</v>
      </c>
      <c r="H29" s="19">
        <v>42880</v>
      </c>
      <c r="I29" s="15" t="s">
        <v>13</v>
      </c>
      <c r="J29" s="21" t="s">
        <v>515</v>
      </c>
      <c r="K29" s="18" t="s">
        <v>515</v>
      </c>
      <c r="L29" s="22">
        <v>731275000</v>
      </c>
      <c r="M29" s="22">
        <v>597535000</v>
      </c>
      <c r="N29" s="22">
        <v>133740000</v>
      </c>
      <c r="O29" s="22"/>
    </row>
    <row r="30" spans="1:15" s="7" customFormat="1" ht="11.25" customHeight="1" x14ac:dyDescent="0.25">
      <c r="A30" s="18" t="s">
        <v>237</v>
      </c>
      <c r="B30" s="18">
        <v>2017</v>
      </c>
      <c r="C30" s="18" t="s">
        <v>11</v>
      </c>
      <c r="D30" s="18" t="s">
        <v>54</v>
      </c>
      <c r="E30" s="18" t="s">
        <v>238</v>
      </c>
      <c r="F30" s="15" t="s">
        <v>61</v>
      </c>
      <c r="G30" s="2">
        <v>42857</v>
      </c>
      <c r="H30" s="19">
        <v>42880</v>
      </c>
      <c r="I30" s="15" t="s">
        <v>10</v>
      </c>
      <c r="J30" s="21" t="s">
        <v>515</v>
      </c>
      <c r="K30" s="18" t="s">
        <v>515</v>
      </c>
      <c r="L30" s="22">
        <v>9000000000</v>
      </c>
      <c r="M30" s="22">
        <v>9000000000</v>
      </c>
      <c r="N30" s="22">
        <v>0</v>
      </c>
      <c r="O30" s="22"/>
    </row>
    <row r="31" spans="1:15" s="7" customFormat="1" ht="11.25" customHeight="1" x14ac:dyDescent="0.25">
      <c r="A31" s="18" t="s">
        <v>248</v>
      </c>
      <c r="B31" s="18">
        <v>2017</v>
      </c>
      <c r="C31" s="18" t="s">
        <v>11</v>
      </c>
      <c r="D31" s="18" t="s">
        <v>56</v>
      </c>
      <c r="E31" s="18" t="s">
        <v>249</v>
      </c>
      <c r="F31" s="15" t="s">
        <v>250</v>
      </c>
      <c r="G31" s="2">
        <v>42818</v>
      </c>
      <c r="H31" s="19">
        <v>42908</v>
      </c>
      <c r="I31" s="15" t="s">
        <v>13</v>
      </c>
      <c r="J31" s="21" t="s">
        <v>515</v>
      </c>
      <c r="K31" s="18" t="s">
        <v>515</v>
      </c>
      <c r="L31" s="22">
        <v>397850066</v>
      </c>
      <c r="M31" s="22">
        <v>198832002</v>
      </c>
      <c r="N31" s="22">
        <v>199018064</v>
      </c>
      <c r="O31" s="22"/>
    </row>
    <row r="32" spans="1:15" s="7" customFormat="1" ht="11.25" customHeight="1" x14ac:dyDescent="0.25">
      <c r="A32" s="18" t="s">
        <v>251</v>
      </c>
      <c r="B32" s="18">
        <v>2017</v>
      </c>
      <c r="C32" s="18" t="s">
        <v>11</v>
      </c>
      <c r="D32" s="18" t="s">
        <v>49</v>
      </c>
      <c r="E32" s="18" t="s">
        <v>252</v>
      </c>
      <c r="F32" s="15" t="s">
        <v>253</v>
      </c>
      <c r="G32" s="2">
        <v>42822</v>
      </c>
      <c r="H32" s="19">
        <v>42908</v>
      </c>
      <c r="I32" s="15" t="s">
        <v>22</v>
      </c>
      <c r="J32" s="21" t="s">
        <v>515</v>
      </c>
      <c r="K32" s="21" t="s">
        <v>515</v>
      </c>
      <c r="L32" s="22">
        <v>200000000</v>
      </c>
      <c r="M32" s="22">
        <v>160000000</v>
      </c>
      <c r="N32" s="22">
        <v>40000000</v>
      </c>
      <c r="O32" s="22"/>
    </row>
    <row r="33" spans="1:15" s="7" customFormat="1" ht="11.25" customHeight="1" x14ac:dyDescent="0.25">
      <c r="A33" s="18" t="s">
        <v>254</v>
      </c>
      <c r="B33" s="18">
        <v>2017</v>
      </c>
      <c r="C33" s="18" t="s">
        <v>11</v>
      </c>
      <c r="D33" s="18" t="s">
        <v>49</v>
      </c>
      <c r="E33" s="18" t="s">
        <v>255</v>
      </c>
      <c r="F33" s="15" t="s">
        <v>256</v>
      </c>
      <c r="G33" s="2">
        <v>42855</v>
      </c>
      <c r="H33" s="19">
        <v>42908</v>
      </c>
      <c r="I33" s="15" t="s">
        <v>20</v>
      </c>
      <c r="J33" s="21" t="s">
        <v>515</v>
      </c>
      <c r="K33" s="21" t="s">
        <v>515</v>
      </c>
      <c r="L33" s="22">
        <v>69121922</v>
      </c>
      <c r="M33" s="22">
        <v>54940942</v>
      </c>
      <c r="N33" s="22">
        <v>14180980</v>
      </c>
      <c r="O33" s="22"/>
    </row>
    <row r="34" spans="1:15" s="7" customFormat="1" ht="11.25" customHeight="1" x14ac:dyDescent="0.25">
      <c r="A34" s="25" t="s">
        <v>271</v>
      </c>
      <c r="B34" s="18">
        <v>2017</v>
      </c>
      <c r="C34" s="18" t="s">
        <v>11</v>
      </c>
      <c r="D34" s="18" t="s">
        <v>49</v>
      </c>
      <c r="E34" s="18" t="s">
        <v>272</v>
      </c>
      <c r="F34" s="15" t="s">
        <v>53</v>
      </c>
      <c r="G34" s="2">
        <v>42865</v>
      </c>
      <c r="H34" s="19">
        <v>42934</v>
      </c>
      <c r="I34" s="26" t="s">
        <v>10</v>
      </c>
      <c r="J34" s="21" t="s">
        <v>516</v>
      </c>
      <c r="K34" s="18" t="s">
        <v>517</v>
      </c>
      <c r="L34" s="22">
        <v>32321460</v>
      </c>
      <c r="M34" s="22">
        <v>26010060</v>
      </c>
      <c r="N34" s="22">
        <v>6311400</v>
      </c>
      <c r="O34" s="22"/>
    </row>
    <row r="35" spans="1:15" s="7" customFormat="1" ht="11.25" customHeight="1" x14ac:dyDescent="0.25">
      <c r="A35" s="25" t="s">
        <v>273</v>
      </c>
      <c r="B35" s="18">
        <v>2017</v>
      </c>
      <c r="C35" s="18" t="s">
        <v>11</v>
      </c>
      <c r="D35" s="18" t="s">
        <v>49</v>
      </c>
      <c r="E35" s="18" t="s">
        <v>274</v>
      </c>
      <c r="F35" s="15" t="s">
        <v>60</v>
      </c>
      <c r="G35" s="2">
        <v>42865</v>
      </c>
      <c r="H35" s="19">
        <v>42934</v>
      </c>
      <c r="I35" s="26" t="s">
        <v>10</v>
      </c>
      <c r="J35" s="21" t="s">
        <v>515</v>
      </c>
      <c r="K35" s="18" t="s">
        <v>515</v>
      </c>
      <c r="L35" s="22">
        <v>272895387</v>
      </c>
      <c r="M35" s="22">
        <v>272895387</v>
      </c>
      <c r="N35" s="22">
        <v>0</v>
      </c>
      <c r="O35" s="22"/>
    </row>
    <row r="36" spans="1:15" s="7" customFormat="1" ht="11.25" customHeight="1" x14ac:dyDescent="0.25">
      <c r="A36" s="25" t="s">
        <v>275</v>
      </c>
      <c r="B36" s="18">
        <v>2017</v>
      </c>
      <c r="C36" s="18" t="s">
        <v>11</v>
      </c>
      <c r="D36" s="18" t="s">
        <v>56</v>
      </c>
      <c r="E36" s="18" t="s">
        <v>276</v>
      </c>
      <c r="F36" s="26" t="s">
        <v>277</v>
      </c>
      <c r="G36" s="2">
        <v>42857</v>
      </c>
      <c r="H36" s="19">
        <v>42934</v>
      </c>
      <c r="I36" s="26" t="s">
        <v>23</v>
      </c>
      <c r="J36" s="21" t="s">
        <v>515</v>
      </c>
      <c r="K36" s="18" t="s">
        <v>515</v>
      </c>
      <c r="L36" s="22">
        <v>220000000</v>
      </c>
      <c r="M36" s="22">
        <v>110000000</v>
      </c>
      <c r="N36" s="22">
        <v>110000000</v>
      </c>
      <c r="O36" s="22"/>
    </row>
    <row r="37" spans="1:15" s="7" customFormat="1" ht="11.25" customHeight="1" x14ac:dyDescent="0.25">
      <c r="A37" s="25" t="s">
        <v>278</v>
      </c>
      <c r="B37" s="18">
        <v>2017</v>
      </c>
      <c r="C37" s="18" t="s">
        <v>11</v>
      </c>
      <c r="D37" s="18" t="s">
        <v>49</v>
      </c>
      <c r="E37" s="18" t="s">
        <v>279</v>
      </c>
      <c r="F37" s="15" t="s">
        <v>191</v>
      </c>
      <c r="G37" s="2">
        <v>42857</v>
      </c>
      <c r="H37" s="19">
        <v>42934</v>
      </c>
      <c r="I37" s="26" t="s">
        <v>73</v>
      </c>
      <c r="J37" s="21" t="s">
        <v>516</v>
      </c>
      <c r="K37" s="18" t="s">
        <v>517</v>
      </c>
      <c r="L37" s="22">
        <v>507617733</v>
      </c>
      <c r="M37" s="22">
        <v>408519885</v>
      </c>
      <c r="N37" s="22">
        <v>99097848</v>
      </c>
      <c r="O37" s="22">
        <v>408519885</v>
      </c>
    </row>
    <row r="38" spans="1:15" s="7" customFormat="1" ht="11.25" customHeight="1" x14ac:dyDescent="0.25">
      <c r="A38" s="27" t="s">
        <v>280</v>
      </c>
      <c r="B38" s="18">
        <v>2017</v>
      </c>
      <c r="C38" s="18" t="s">
        <v>11</v>
      </c>
      <c r="D38" s="18" t="s">
        <v>49</v>
      </c>
      <c r="E38" s="18" t="s">
        <v>281</v>
      </c>
      <c r="F38" s="15" t="s">
        <v>60</v>
      </c>
      <c r="G38" s="2">
        <v>42879</v>
      </c>
      <c r="H38" s="19">
        <v>42951</v>
      </c>
      <c r="I38" s="15" t="s">
        <v>50</v>
      </c>
      <c r="J38" s="21" t="s">
        <v>515</v>
      </c>
      <c r="K38" s="18" t="s">
        <v>515</v>
      </c>
      <c r="L38" s="22">
        <v>80000000</v>
      </c>
      <c r="M38" s="22">
        <v>80000000</v>
      </c>
      <c r="N38" s="22">
        <v>0</v>
      </c>
      <c r="O38" s="22"/>
    </row>
    <row r="39" spans="1:15" s="7" customFormat="1" ht="11.25" customHeight="1" x14ac:dyDescent="0.25">
      <c r="A39" s="27" t="s">
        <v>282</v>
      </c>
      <c r="B39" s="18">
        <v>2017</v>
      </c>
      <c r="C39" s="18" t="s">
        <v>11</v>
      </c>
      <c r="D39" s="18" t="s">
        <v>56</v>
      </c>
      <c r="E39" s="18" t="s">
        <v>283</v>
      </c>
      <c r="F39" s="26" t="s">
        <v>284</v>
      </c>
      <c r="G39" s="2">
        <v>42885</v>
      </c>
      <c r="H39" s="19">
        <v>42951</v>
      </c>
      <c r="I39" s="26" t="s">
        <v>32</v>
      </c>
      <c r="J39" s="21" t="s">
        <v>515</v>
      </c>
      <c r="K39" s="18" t="s">
        <v>515</v>
      </c>
      <c r="L39" s="22">
        <v>711250000</v>
      </c>
      <c r="M39" s="22">
        <v>711250000</v>
      </c>
      <c r="N39" s="22">
        <v>0</v>
      </c>
      <c r="O39" s="22"/>
    </row>
    <row r="40" spans="1:15" s="7" customFormat="1" ht="11.25" customHeight="1" x14ac:dyDescent="0.25">
      <c r="A40" s="27" t="s">
        <v>285</v>
      </c>
      <c r="B40" s="18">
        <v>2017</v>
      </c>
      <c r="C40" s="18" t="s">
        <v>11</v>
      </c>
      <c r="D40" s="18" t="s">
        <v>56</v>
      </c>
      <c r="E40" s="18" t="s">
        <v>286</v>
      </c>
      <c r="F40" s="26" t="s">
        <v>76</v>
      </c>
      <c r="G40" s="2">
        <v>42933</v>
      </c>
      <c r="H40" s="19">
        <v>42951</v>
      </c>
      <c r="I40" s="26" t="s">
        <v>73</v>
      </c>
      <c r="J40" s="21" t="s">
        <v>515</v>
      </c>
      <c r="K40" s="21" t="s">
        <v>515</v>
      </c>
      <c r="L40" s="22">
        <v>786899925</v>
      </c>
      <c r="M40" s="22">
        <v>391163325</v>
      </c>
      <c r="N40" s="22">
        <v>395736600</v>
      </c>
      <c r="O40" s="22">
        <v>391163325</v>
      </c>
    </row>
    <row r="41" spans="1:15" s="7" customFormat="1" ht="11.25" customHeight="1" x14ac:dyDescent="0.25">
      <c r="A41" s="27" t="s">
        <v>287</v>
      </c>
      <c r="B41" s="18">
        <v>2017</v>
      </c>
      <c r="C41" s="18" t="s">
        <v>11</v>
      </c>
      <c r="D41" s="18" t="s">
        <v>56</v>
      </c>
      <c r="E41" s="18" t="s">
        <v>288</v>
      </c>
      <c r="F41" s="26" t="s">
        <v>76</v>
      </c>
      <c r="G41" s="2">
        <v>42927</v>
      </c>
      <c r="H41" s="19">
        <v>42951</v>
      </c>
      <c r="I41" s="26" t="s">
        <v>73</v>
      </c>
      <c r="J41" s="21" t="s">
        <v>515</v>
      </c>
      <c r="K41" s="21" t="s">
        <v>515</v>
      </c>
      <c r="L41" s="22">
        <v>2504363000</v>
      </c>
      <c r="M41" s="22">
        <v>1197038000</v>
      </c>
      <c r="N41" s="22">
        <v>1307325000</v>
      </c>
      <c r="O41" s="22">
        <v>1197038000</v>
      </c>
    </row>
    <row r="42" spans="1:15" s="7" customFormat="1" ht="11.25" customHeight="1" x14ac:dyDescent="0.25">
      <c r="A42" s="27" t="s">
        <v>289</v>
      </c>
      <c r="B42" s="18">
        <v>2017</v>
      </c>
      <c r="C42" s="18" t="s">
        <v>11</v>
      </c>
      <c r="D42" s="18" t="s">
        <v>56</v>
      </c>
      <c r="E42" s="18" t="s">
        <v>290</v>
      </c>
      <c r="F42" s="26" t="s">
        <v>291</v>
      </c>
      <c r="G42" s="2">
        <v>42858</v>
      </c>
      <c r="H42" s="19">
        <v>42951</v>
      </c>
      <c r="I42" s="26" t="s">
        <v>21</v>
      </c>
      <c r="J42" s="21" t="s">
        <v>515</v>
      </c>
      <c r="K42" s="21" t="s">
        <v>515</v>
      </c>
      <c r="L42" s="22">
        <v>472590434</v>
      </c>
      <c r="M42" s="22">
        <v>235573436</v>
      </c>
      <c r="N42" s="22">
        <v>237016998</v>
      </c>
      <c r="O42" s="22"/>
    </row>
    <row r="43" spans="1:15" s="7" customFormat="1" ht="11.25" customHeight="1" x14ac:dyDescent="0.25">
      <c r="A43" s="27" t="s">
        <v>299</v>
      </c>
      <c r="B43" s="18">
        <v>2017</v>
      </c>
      <c r="C43" s="18" t="s">
        <v>11</v>
      </c>
      <c r="D43" s="18" t="s">
        <v>54</v>
      </c>
      <c r="E43" s="18" t="s">
        <v>300</v>
      </c>
      <c r="F43" s="15" t="s">
        <v>61</v>
      </c>
      <c r="G43" s="2">
        <v>42892</v>
      </c>
      <c r="H43" s="19">
        <v>42964</v>
      </c>
      <c r="I43" s="26" t="s">
        <v>10</v>
      </c>
      <c r="J43" s="21" t="s">
        <v>515</v>
      </c>
      <c r="K43" s="21" t="s">
        <v>515</v>
      </c>
      <c r="L43" s="22">
        <v>1394632485</v>
      </c>
      <c r="M43" s="28">
        <v>1394632485</v>
      </c>
      <c r="N43" s="22">
        <v>0</v>
      </c>
      <c r="O43" s="22"/>
    </row>
    <row r="44" spans="1:15" s="7" customFormat="1" ht="11.25" customHeight="1" x14ac:dyDescent="0.25">
      <c r="A44" s="27" t="s">
        <v>301</v>
      </c>
      <c r="B44" s="18">
        <v>2017</v>
      </c>
      <c r="C44" s="18" t="s">
        <v>11</v>
      </c>
      <c r="D44" s="18" t="s">
        <v>56</v>
      </c>
      <c r="E44" s="18" t="s">
        <v>302</v>
      </c>
      <c r="F44" s="26" t="s">
        <v>64</v>
      </c>
      <c r="G44" s="2">
        <v>42933</v>
      </c>
      <c r="H44" s="19">
        <v>42964</v>
      </c>
      <c r="I44" s="26" t="s">
        <v>17</v>
      </c>
      <c r="J44" s="21" t="s">
        <v>516</v>
      </c>
      <c r="K44" s="18" t="s">
        <v>517</v>
      </c>
      <c r="L44" s="22">
        <v>250550000</v>
      </c>
      <c r="M44" s="28">
        <v>114600000</v>
      </c>
      <c r="N44" s="22">
        <v>135950000</v>
      </c>
      <c r="O44" s="22"/>
    </row>
    <row r="45" spans="1:15" s="7" customFormat="1" ht="11.25" customHeight="1" x14ac:dyDescent="0.25">
      <c r="A45" s="27" t="s">
        <v>312</v>
      </c>
      <c r="B45" s="18">
        <v>2017</v>
      </c>
      <c r="C45" s="18" t="s">
        <v>11</v>
      </c>
      <c r="D45" s="18" t="s">
        <v>56</v>
      </c>
      <c r="E45" s="18" t="s">
        <v>313</v>
      </c>
      <c r="F45" s="26" t="s">
        <v>508</v>
      </c>
      <c r="G45" s="2">
        <v>42935</v>
      </c>
      <c r="H45" s="19">
        <v>42986</v>
      </c>
      <c r="I45" s="26" t="s">
        <v>14</v>
      </c>
      <c r="J45" s="21" t="s">
        <v>515</v>
      </c>
      <c r="K45" s="21" t="s">
        <v>515</v>
      </c>
      <c r="L45" s="22">
        <v>1654800043</v>
      </c>
      <c r="M45" s="29">
        <v>1654800043</v>
      </c>
      <c r="N45" s="22">
        <v>0</v>
      </c>
      <c r="O45" s="22"/>
    </row>
    <row r="46" spans="1:15" s="7" customFormat="1" ht="11.25" customHeight="1" x14ac:dyDescent="0.25">
      <c r="A46" s="27" t="s">
        <v>314</v>
      </c>
      <c r="B46" s="18">
        <v>2017</v>
      </c>
      <c r="C46" s="18" t="s">
        <v>11</v>
      </c>
      <c r="D46" s="18" t="s">
        <v>56</v>
      </c>
      <c r="E46" s="18" t="s">
        <v>315</v>
      </c>
      <c r="F46" s="15" t="s">
        <v>136</v>
      </c>
      <c r="G46" s="2">
        <v>42944</v>
      </c>
      <c r="H46" s="19">
        <v>42992</v>
      </c>
      <c r="I46" s="26" t="s">
        <v>12</v>
      </c>
      <c r="J46" s="21" t="s">
        <v>515</v>
      </c>
      <c r="K46" s="21" t="s">
        <v>515</v>
      </c>
      <c r="L46" s="22">
        <v>2098644191</v>
      </c>
      <c r="M46" s="28">
        <v>1048403387</v>
      </c>
      <c r="N46" s="22">
        <v>1050240804</v>
      </c>
      <c r="O46" s="22"/>
    </row>
    <row r="47" spans="1:15" s="7" customFormat="1" ht="11.25" customHeight="1" x14ac:dyDescent="0.25">
      <c r="A47" s="27" t="s">
        <v>328</v>
      </c>
      <c r="B47" s="18">
        <v>2017</v>
      </c>
      <c r="C47" s="18" t="s">
        <v>11</v>
      </c>
      <c r="D47" s="18" t="s">
        <v>49</v>
      </c>
      <c r="E47" s="18" t="s">
        <v>329</v>
      </c>
      <c r="F47" s="15" t="s">
        <v>60</v>
      </c>
      <c r="G47" s="2">
        <v>42913</v>
      </c>
      <c r="H47" s="19">
        <v>42996</v>
      </c>
      <c r="I47" s="26" t="s">
        <v>10</v>
      </c>
      <c r="J47" s="21" t="s">
        <v>515</v>
      </c>
      <c r="K47" s="21" t="s">
        <v>515</v>
      </c>
      <c r="L47" s="22">
        <v>15000000</v>
      </c>
      <c r="M47" s="28">
        <v>15000000</v>
      </c>
      <c r="N47" s="22">
        <v>0</v>
      </c>
      <c r="O47" s="22"/>
    </row>
    <row r="48" spans="1:15" s="7" customFormat="1" ht="11.25" customHeight="1" x14ac:dyDescent="0.25">
      <c r="A48" s="27" t="s">
        <v>330</v>
      </c>
      <c r="B48" s="18">
        <v>2017</v>
      </c>
      <c r="C48" s="18" t="s">
        <v>11</v>
      </c>
      <c r="D48" s="18" t="s">
        <v>56</v>
      </c>
      <c r="E48" s="18" t="s">
        <v>331</v>
      </c>
      <c r="F48" s="26" t="s">
        <v>76</v>
      </c>
      <c r="G48" s="2">
        <v>42922</v>
      </c>
      <c r="H48" s="19">
        <v>42996</v>
      </c>
      <c r="I48" s="30" t="s">
        <v>73</v>
      </c>
      <c r="J48" s="21" t="s">
        <v>515</v>
      </c>
      <c r="K48" s="21" t="s">
        <v>515</v>
      </c>
      <c r="L48" s="22">
        <v>1314540000</v>
      </c>
      <c r="M48" s="28">
        <v>633000000</v>
      </c>
      <c r="N48" s="22">
        <v>681540000</v>
      </c>
      <c r="O48" s="22">
        <v>633000000</v>
      </c>
    </row>
    <row r="49" spans="1:15" s="7" customFormat="1" ht="11.25" customHeight="1" x14ac:dyDescent="0.25">
      <c r="A49" s="27" t="s">
        <v>332</v>
      </c>
      <c r="B49" s="18">
        <v>2017</v>
      </c>
      <c r="C49" s="18" t="s">
        <v>11</v>
      </c>
      <c r="D49" s="18" t="s">
        <v>56</v>
      </c>
      <c r="E49" s="18" t="s">
        <v>333</v>
      </c>
      <c r="F49" s="26" t="s">
        <v>509</v>
      </c>
      <c r="G49" s="2">
        <v>42930</v>
      </c>
      <c r="H49" s="19">
        <v>42996</v>
      </c>
      <c r="I49" s="26" t="s">
        <v>38</v>
      </c>
      <c r="J49" s="21" t="s">
        <v>515</v>
      </c>
      <c r="K49" s="21" t="s">
        <v>515</v>
      </c>
      <c r="L49" s="22">
        <v>260000000</v>
      </c>
      <c r="M49" s="28">
        <v>130000000</v>
      </c>
      <c r="N49" s="22">
        <v>130000000</v>
      </c>
      <c r="O49" s="22"/>
    </row>
    <row r="50" spans="1:15" s="7" customFormat="1" ht="11.25" customHeight="1" x14ac:dyDescent="0.25">
      <c r="A50" s="27" t="s">
        <v>334</v>
      </c>
      <c r="B50" s="18">
        <v>2017</v>
      </c>
      <c r="C50" s="18" t="s">
        <v>11</v>
      </c>
      <c r="D50" s="18" t="s">
        <v>56</v>
      </c>
      <c r="E50" s="18" t="s">
        <v>335</v>
      </c>
      <c r="F50" s="26" t="s">
        <v>510</v>
      </c>
      <c r="G50" s="2">
        <v>42933</v>
      </c>
      <c r="H50" s="19">
        <v>42996</v>
      </c>
      <c r="I50" s="26" t="s">
        <v>12</v>
      </c>
      <c r="J50" s="21" t="s">
        <v>516</v>
      </c>
      <c r="K50" s="18" t="s">
        <v>517</v>
      </c>
      <c r="L50" s="22">
        <v>197794868</v>
      </c>
      <c r="M50" s="28">
        <v>84016510</v>
      </c>
      <c r="N50" s="22">
        <v>113778359</v>
      </c>
      <c r="O50" s="22"/>
    </row>
    <row r="51" spans="1:15" s="7" customFormat="1" ht="11.25" customHeight="1" x14ac:dyDescent="0.25">
      <c r="A51" s="27" t="s">
        <v>336</v>
      </c>
      <c r="B51" s="18">
        <v>2017</v>
      </c>
      <c r="C51" s="18" t="s">
        <v>11</v>
      </c>
      <c r="D51" s="18" t="s">
        <v>56</v>
      </c>
      <c r="E51" s="18" t="s">
        <v>337</v>
      </c>
      <c r="F51" s="26" t="s">
        <v>338</v>
      </c>
      <c r="G51" s="2">
        <v>42902</v>
      </c>
      <c r="H51" s="19">
        <v>42996</v>
      </c>
      <c r="I51" s="26" t="s">
        <v>34</v>
      </c>
      <c r="J51" s="21" t="s">
        <v>515</v>
      </c>
      <c r="K51" s="21" t="s">
        <v>515</v>
      </c>
      <c r="L51" s="22">
        <v>805985649</v>
      </c>
      <c r="M51" s="28">
        <v>805985649</v>
      </c>
      <c r="N51" s="22">
        <v>0</v>
      </c>
      <c r="O51" s="22"/>
    </row>
    <row r="52" spans="1:15" s="7" customFormat="1" ht="11.25" customHeight="1" x14ac:dyDescent="0.25">
      <c r="A52" s="27" t="s">
        <v>339</v>
      </c>
      <c r="B52" s="18">
        <v>2017</v>
      </c>
      <c r="C52" s="18" t="s">
        <v>11</v>
      </c>
      <c r="D52" s="18" t="s">
        <v>56</v>
      </c>
      <c r="E52" s="18" t="s">
        <v>340</v>
      </c>
      <c r="F52" s="26" t="s">
        <v>511</v>
      </c>
      <c r="G52" s="2">
        <v>42934</v>
      </c>
      <c r="H52" s="19">
        <v>42996</v>
      </c>
      <c r="I52" s="26" t="s">
        <v>13</v>
      </c>
      <c r="J52" s="21" t="s">
        <v>515</v>
      </c>
      <c r="K52" s="21" t="s">
        <v>515</v>
      </c>
      <c r="L52" s="22">
        <v>245322470</v>
      </c>
      <c r="M52" s="28">
        <v>122661235</v>
      </c>
      <c r="N52" s="22">
        <v>122661235</v>
      </c>
      <c r="O52" s="22"/>
    </row>
    <row r="53" spans="1:15" s="7" customFormat="1" ht="11.25" customHeight="1" x14ac:dyDescent="0.25">
      <c r="A53" s="25" t="s">
        <v>370</v>
      </c>
      <c r="B53" s="18">
        <v>2017</v>
      </c>
      <c r="C53" s="18" t="s">
        <v>11</v>
      </c>
      <c r="D53" s="17" t="s">
        <v>48</v>
      </c>
      <c r="E53" s="18" t="s">
        <v>371</v>
      </c>
      <c r="F53" s="15" t="s">
        <v>60</v>
      </c>
      <c r="G53" s="4">
        <v>42993</v>
      </c>
      <c r="H53" s="19">
        <v>43011</v>
      </c>
      <c r="I53" s="26" t="s">
        <v>10</v>
      </c>
      <c r="J53" s="21" t="s">
        <v>515</v>
      </c>
      <c r="K53" s="21" t="s">
        <v>515</v>
      </c>
      <c r="L53" s="22">
        <v>12582576</v>
      </c>
      <c r="M53" s="28">
        <v>12582576</v>
      </c>
      <c r="N53" s="22">
        <v>0</v>
      </c>
      <c r="O53" s="22"/>
    </row>
    <row r="54" spans="1:15" s="7" customFormat="1" ht="11.25" customHeight="1" x14ac:dyDescent="0.25">
      <c r="A54" s="25" t="s">
        <v>372</v>
      </c>
      <c r="B54" s="18">
        <v>2017</v>
      </c>
      <c r="C54" s="18" t="s">
        <v>11</v>
      </c>
      <c r="D54" s="18" t="s">
        <v>56</v>
      </c>
      <c r="E54" s="18" t="s">
        <v>373</v>
      </c>
      <c r="F54" s="26" t="s">
        <v>374</v>
      </c>
      <c r="G54" s="2">
        <v>42933</v>
      </c>
      <c r="H54" s="19">
        <v>43011</v>
      </c>
      <c r="I54" s="26" t="s">
        <v>30</v>
      </c>
      <c r="J54" s="21" t="s">
        <v>515</v>
      </c>
      <c r="K54" s="21" t="s">
        <v>515</v>
      </c>
      <c r="L54" s="22">
        <v>190362879</v>
      </c>
      <c r="M54" s="28">
        <v>95162879</v>
      </c>
      <c r="N54" s="22">
        <v>95200000</v>
      </c>
      <c r="O54" s="22"/>
    </row>
    <row r="55" spans="1:15" s="7" customFormat="1" ht="11.25" customHeight="1" x14ac:dyDescent="0.25">
      <c r="A55" s="25" t="s">
        <v>375</v>
      </c>
      <c r="B55" s="18">
        <v>2017</v>
      </c>
      <c r="C55" s="18" t="s">
        <v>11</v>
      </c>
      <c r="D55" s="18" t="s">
        <v>56</v>
      </c>
      <c r="E55" s="18" t="s">
        <v>376</v>
      </c>
      <c r="F55" s="26" t="s">
        <v>76</v>
      </c>
      <c r="G55" s="2">
        <v>42940</v>
      </c>
      <c r="H55" s="19">
        <v>43011</v>
      </c>
      <c r="I55" s="26" t="s">
        <v>73</v>
      </c>
      <c r="J55" s="21" t="s">
        <v>516</v>
      </c>
      <c r="K55" s="18" t="s">
        <v>517</v>
      </c>
      <c r="L55" s="22">
        <v>124642068</v>
      </c>
      <c r="M55" s="28">
        <v>62239631</v>
      </c>
      <c r="N55" s="22">
        <v>62402437</v>
      </c>
      <c r="O55" s="22">
        <v>62239631</v>
      </c>
    </row>
    <row r="56" spans="1:15" s="7" customFormat="1" ht="11.25" customHeight="1" x14ac:dyDescent="0.25">
      <c r="A56" s="27" t="s">
        <v>390</v>
      </c>
      <c r="B56" s="18">
        <v>2017</v>
      </c>
      <c r="C56" s="18" t="s">
        <v>11</v>
      </c>
      <c r="D56" s="18" t="s">
        <v>49</v>
      </c>
      <c r="E56" s="18" t="s">
        <v>391</v>
      </c>
      <c r="F56" s="26" t="s">
        <v>392</v>
      </c>
      <c r="G56" s="2">
        <v>42865</v>
      </c>
      <c r="H56" s="19">
        <v>43033</v>
      </c>
      <c r="I56" s="26" t="s">
        <v>39</v>
      </c>
      <c r="J56" s="21" t="s">
        <v>515</v>
      </c>
      <c r="K56" s="21" t="s">
        <v>515</v>
      </c>
      <c r="L56" s="22">
        <v>446456484</v>
      </c>
      <c r="M56" s="28">
        <v>326938984</v>
      </c>
      <c r="N56" s="22">
        <v>119517500</v>
      </c>
      <c r="O56" s="22"/>
    </row>
    <row r="57" spans="1:15" s="7" customFormat="1" ht="11.25" customHeight="1" x14ac:dyDescent="0.25">
      <c r="A57" s="27" t="s">
        <v>423</v>
      </c>
      <c r="B57" s="18">
        <v>2017</v>
      </c>
      <c r="C57" s="18" t="s">
        <v>11</v>
      </c>
      <c r="D57" s="18" t="s">
        <v>56</v>
      </c>
      <c r="E57" s="18" t="s">
        <v>424</v>
      </c>
      <c r="F57" s="26" t="s">
        <v>78</v>
      </c>
      <c r="G57" s="2">
        <v>42942</v>
      </c>
      <c r="H57" s="19">
        <v>43033</v>
      </c>
      <c r="I57" s="26" t="s">
        <v>41</v>
      </c>
      <c r="J57" s="21" t="s">
        <v>515</v>
      </c>
      <c r="K57" s="21" t="s">
        <v>515</v>
      </c>
      <c r="L57" s="31">
        <v>839325946</v>
      </c>
      <c r="M57" s="28">
        <v>416859784</v>
      </c>
      <c r="N57" s="31">
        <v>422466162</v>
      </c>
      <c r="O57" s="22"/>
    </row>
    <row r="58" spans="1:15" s="7" customFormat="1" ht="11.25" customHeight="1" x14ac:dyDescent="0.25">
      <c r="A58" s="27" t="s">
        <v>425</v>
      </c>
      <c r="B58" s="18">
        <v>2017</v>
      </c>
      <c r="C58" s="18" t="s">
        <v>11</v>
      </c>
      <c r="D58" s="18" t="s">
        <v>56</v>
      </c>
      <c r="E58" s="18" t="s">
        <v>426</v>
      </c>
      <c r="F58" s="15" t="s">
        <v>77</v>
      </c>
      <c r="G58" s="2">
        <v>42900</v>
      </c>
      <c r="H58" s="19">
        <v>43033</v>
      </c>
      <c r="I58" s="26" t="s">
        <v>27</v>
      </c>
      <c r="J58" s="21" t="s">
        <v>515</v>
      </c>
      <c r="K58" s="21" t="s">
        <v>515</v>
      </c>
      <c r="L58" s="31">
        <v>683428612</v>
      </c>
      <c r="M58" s="28">
        <v>337428692</v>
      </c>
      <c r="N58" s="31">
        <v>345999920</v>
      </c>
      <c r="O58" s="22"/>
    </row>
    <row r="59" spans="1:15" s="7" customFormat="1" ht="11.25" customHeight="1" x14ac:dyDescent="0.25">
      <c r="A59" s="27" t="s">
        <v>427</v>
      </c>
      <c r="B59" s="18">
        <v>2017</v>
      </c>
      <c r="C59" s="18" t="s">
        <v>11</v>
      </c>
      <c r="D59" s="18" t="s">
        <v>56</v>
      </c>
      <c r="E59" s="18" t="s">
        <v>428</v>
      </c>
      <c r="F59" s="26" t="s">
        <v>429</v>
      </c>
      <c r="G59" s="2">
        <v>42922</v>
      </c>
      <c r="H59" s="19">
        <v>43033</v>
      </c>
      <c r="I59" s="26" t="s">
        <v>16</v>
      </c>
      <c r="J59" s="21" t="s">
        <v>515</v>
      </c>
      <c r="K59" s="21" t="s">
        <v>515</v>
      </c>
      <c r="L59" s="31">
        <v>954500712</v>
      </c>
      <c r="M59" s="28">
        <v>954500712</v>
      </c>
      <c r="N59" s="22">
        <v>0</v>
      </c>
      <c r="O59" s="22"/>
    </row>
    <row r="60" spans="1:15" s="7" customFormat="1" ht="11.25" customHeight="1" x14ac:dyDescent="0.25">
      <c r="A60" s="27" t="s">
        <v>430</v>
      </c>
      <c r="B60" s="18">
        <v>2017</v>
      </c>
      <c r="C60" s="18" t="s">
        <v>11</v>
      </c>
      <c r="D60" s="18" t="s">
        <v>56</v>
      </c>
      <c r="E60" s="18" t="s">
        <v>431</v>
      </c>
      <c r="F60" s="26" t="s">
        <v>80</v>
      </c>
      <c r="G60" s="2">
        <v>42933</v>
      </c>
      <c r="H60" s="19">
        <v>43033</v>
      </c>
      <c r="I60" s="26" t="s">
        <v>37</v>
      </c>
      <c r="J60" s="21" t="s">
        <v>515</v>
      </c>
      <c r="K60" s="21" t="s">
        <v>515</v>
      </c>
      <c r="L60" s="31">
        <v>204134182</v>
      </c>
      <c r="M60" s="28">
        <v>204134182</v>
      </c>
      <c r="N60" s="22">
        <v>0</v>
      </c>
      <c r="O60" s="22"/>
    </row>
    <row r="61" spans="1:15" s="7" customFormat="1" ht="11.25" customHeight="1" x14ac:dyDescent="0.25">
      <c r="A61" s="27" t="s">
        <v>432</v>
      </c>
      <c r="B61" s="18">
        <v>2017</v>
      </c>
      <c r="C61" s="18" t="s">
        <v>11</v>
      </c>
      <c r="D61" s="18" t="s">
        <v>56</v>
      </c>
      <c r="E61" s="18" t="s">
        <v>433</v>
      </c>
      <c r="F61" s="26" t="s">
        <v>349</v>
      </c>
      <c r="G61" s="2">
        <v>42940</v>
      </c>
      <c r="H61" s="19">
        <v>43033</v>
      </c>
      <c r="I61" s="26" t="s">
        <v>35</v>
      </c>
      <c r="J61" s="21" t="s">
        <v>515</v>
      </c>
      <c r="K61" s="21" t="s">
        <v>515</v>
      </c>
      <c r="L61" s="31">
        <v>423122133</v>
      </c>
      <c r="M61" s="28">
        <v>211122133</v>
      </c>
      <c r="N61" s="31">
        <v>212000000</v>
      </c>
      <c r="O61" s="22"/>
    </row>
    <row r="62" spans="1:15" s="7" customFormat="1" ht="11.25" customHeight="1" x14ac:dyDescent="0.25">
      <c r="A62" s="27" t="s">
        <v>434</v>
      </c>
      <c r="B62" s="18">
        <v>2017</v>
      </c>
      <c r="C62" s="18" t="s">
        <v>11</v>
      </c>
      <c r="D62" s="18" t="s">
        <v>56</v>
      </c>
      <c r="E62" s="18" t="s">
        <v>435</v>
      </c>
      <c r="F62" s="26" t="s">
        <v>436</v>
      </c>
      <c r="G62" s="2">
        <v>42941</v>
      </c>
      <c r="H62" s="19">
        <v>43033</v>
      </c>
      <c r="I62" s="26" t="s">
        <v>18</v>
      </c>
      <c r="J62" s="21" t="s">
        <v>515</v>
      </c>
      <c r="K62" s="21" t="s">
        <v>515</v>
      </c>
      <c r="L62" s="31">
        <v>180000000</v>
      </c>
      <c r="M62" s="28">
        <v>90000000</v>
      </c>
      <c r="N62" s="31">
        <v>90000000</v>
      </c>
      <c r="O62" s="22"/>
    </row>
    <row r="63" spans="1:15" s="7" customFormat="1" ht="11.25" customHeight="1" x14ac:dyDescent="0.25">
      <c r="A63" s="27" t="s">
        <v>437</v>
      </c>
      <c r="B63" s="18">
        <v>2017</v>
      </c>
      <c r="C63" s="18" t="s">
        <v>11</v>
      </c>
      <c r="D63" s="18" t="s">
        <v>56</v>
      </c>
      <c r="E63" s="18" t="s">
        <v>438</v>
      </c>
      <c r="F63" s="26" t="s">
        <v>439</v>
      </c>
      <c r="G63" s="2">
        <v>42944</v>
      </c>
      <c r="H63" s="19">
        <v>43033</v>
      </c>
      <c r="I63" s="26" t="s">
        <v>34</v>
      </c>
      <c r="J63" s="21" t="s">
        <v>515</v>
      </c>
      <c r="K63" s="21" t="s">
        <v>515</v>
      </c>
      <c r="L63" s="31">
        <v>754000000</v>
      </c>
      <c r="M63" s="28">
        <v>754000000</v>
      </c>
      <c r="N63" s="22">
        <v>0</v>
      </c>
      <c r="O63" s="22"/>
    </row>
    <row r="64" spans="1:15" s="7" customFormat="1" ht="11.25" customHeight="1" x14ac:dyDescent="0.25">
      <c r="A64" s="27" t="s">
        <v>440</v>
      </c>
      <c r="B64" s="18">
        <v>2017</v>
      </c>
      <c r="C64" s="18" t="s">
        <v>11</v>
      </c>
      <c r="D64" s="18" t="s">
        <v>56</v>
      </c>
      <c r="E64" s="18" t="s">
        <v>441</v>
      </c>
      <c r="F64" s="15" t="s">
        <v>60</v>
      </c>
      <c r="G64" s="5">
        <v>42949</v>
      </c>
      <c r="H64" s="19">
        <v>43033</v>
      </c>
      <c r="I64" s="26" t="s">
        <v>442</v>
      </c>
      <c r="J64" s="21" t="s">
        <v>516</v>
      </c>
      <c r="K64" s="18" t="s">
        <v>517</v>
      </c>
      <c r="L64" s="31">
        <v>492462733</v>
      </c>
      <c r="M64" s="28">
        <v>492462733</v>
      </c>
      <c r="N64" s="22">
        <v>0</v>
      </c>
      <c r="O64" s="22"/>
    </row>
    <row r="65" spans="1:15" s="7" customFormat="1" ht="11.25" customHeight="1" x14ac:dyDescent="0.25">
      <c r="A65" s="27" t="s">
        <v>443</v>
      </c>
      <c r="B65" s="18">
        <v>2017</v>
      </c>
      <c r="C65" s="18" t="s">
        <v>11</v>
      </c>
      <c r="D65" s="18" t="s">
        <v>56</v>
      </c>
      <c r="E65" s="18" t="s">
        <v>444</v>
      </c>
      <c r="F65" s="15" t="s">
        <v>60</v>
      </c>
      <c r="G65" s="5">
        <v>42949</v>
      </c>
      <c r="H65" s="19">
        <v>43033</v>
      </c>
      <c r="I65" s="26" t="s">
        <v>445</v>
      </c>
      <c r="J65" s="21" t="s">
        <v>516</v>
      </c>
      <c r="K65" s="18" t="s">
        <v>517</v>
      </c>
      <c r="L65" s="31">
        <v>3047286312</v>
      </c>
      <c r="M65" s="28">
        <v>1523643156</v>
      </c>
      <c r="N65" s="31">
        <v>1523643156</v>
      </c>
      <c r="O65" s="31">
        <v>119138040</v>
      </c>
    </row>
    <row r="66" spans="1:15" s="7" customFormat="1" ht="11.25" customHeight="1" x14ac:dyDescent="0.25">
      <c r="A66" s="27" t="s">
        <v>446</v>
      </c>
      <c r="B66" s="18">
        <v>2017</v>
      </c>
      <c r="C66" s="18" t="s">
        <v>11</v>
      </c>
      <c r="D66" s="18" t="s">
        <v>49</v>
      </c>
      <c r="E66" s="18" t="s">
        <v>447</v>
      </c>
      <c r="F66" s="26" t="s">
        <v>513</v>
      </c>
      <c r="G66" s="3">
        <v>42970</v>
      </c>
      <c r="H66" s="19">
        <v>43033</v>
      </c>
      <c r="I66" s="26" t="s">
        <v>10</v>
      </c>
      <c r="J66" s="21" t="s">
        <v>516</v>
      </c>
      <c r="K66" s="18" t="s">
        <v>517</v>
      </c>
      <c r="L66" s="31">
        <v>49753812</v>
      </c>
      <c r="M66" s="28">
        <v>22606902</v>
      </c>
      <c r="N66" s="31">
        <v>27146910</v>
      </c>
      <c r="O66" s="22"/>
    </row>
    <row r="67" spans="1:15" s="7" customFormat="1" ht="11.25" customHeight="1" x14ac:dyDescent="0.25">
      <c r="A67" s="27" t="s">
        <v>460</v>
      </c>
      <c r="B67" s="15">
        <v>2017</v>
      </c>
      <c r="C67" s="18" t="s">
        <v>11</v>
      </c>
      <c r="D67" s="23" t="s">
        <v>48</v>
      </c>
      <c r="E67" s="18" t="s">
        <v>461</v>
      </c>
      <c r="F67" s="15" t="s">
        <v>60</v>
      </c>
      <c r="G67" s="5">
        <v>42942</v>
      </c>
      <c r="H67" s="19">
        <v>43050</v>
      </c>
      <c r="I67" s="30" t="s">
        <v>22</v>
      </c>
      <c r="J67" s="21" t="s">
        <v>515</v>
      </c>
      <c r="K67" s="21" t="s">
        <v>515</v>
      </c>
      <c r="L67" s="22">
        <v>325991642</v>
      </c>
      <c r="M67" s="28">
        <f>257594423+68397219</f>
        <v>325991642</v>
      </c>
      <c r="N67" s="22">
        <v>0</v>
      </c>
      <c r="O67" s="22"/>
    </row>
    <row r="68" spans="1:15" s="7" customFormat="1" ht="11.25" customHeight="1" x14ac:dyDescent="0.25">
      <c r="A68" s="27" t="s">
        <v>462</v>
      </c>
      <c r="B68" s="15">
        <v>2017</v>
      </c>
      <c r="C68" s="18" t="s">
        <v>11</v>
      </c>
      <c r="D68" s="27" t="s">
        <v>48</v>
      </c>
      <c r="E68" s="18" t="s">
        <v>463</v>
      </c>
      <c r="F68" s="15" t="s">
        <v>60</v>
      </c>
      <c r="G68" s="2">
        <v>42853</v>
      </c>
      <c r="H68" s="19">
        <v>43050</v>
      </c>
      <c r="I68" s="26" t="s">
        <v>30</v>
      </c>
      <c r="J68" s="21" t="s">
        <v>515</v>
      </c>
      <c r="K68" s="21" t="s">
        <v>515</v>
      </c>
      <c r="L68" s="22">
        <v>699224500</v>
      </c>
      <c r="M68" s="22">
        <v>699224500</v>
      </c>
      <c r="N68" s="22">
        <v>0</v>
      </c>
      <c r="O68" s="22"/>
    </row>
    <row r="69" spans="1:15" s="7" customFormat="1" ht="11.25" customHeight="1" x14ac:dyDescent="0.25">
      <c r="A69" s="27" t="s">
        <v>464</v>
      </c>
      <c r="B69" s="15">
        <v>2017</v>
      </c>
      <c r="C69" s="18" t="s">
        <v>11</v>
      </c>
      <c r="D69" s="27" t="s">
        <v>54</v>
      </c>
      <c r="E69" s="18" t="s">
        <v>465</v>
      </c>
      <c r="F69" s="15" t="s">
        <v>60</v>
      </c>
      <c r="G69" s="2">
        <v>42950</v>
      </c>
      <c r="H69" s="19">
        <v>43050</v>
      </c>
      <c r="I69" s="26" t="s">
        <v>10</v>
      </c>
      <c r="J69" s="21" t="s">
        <v>515</v>
      </c>
      <c r="K69" s="21" t="s">
        <v>515</v>
      </c>
      <c r="L69" s="22">
        <v>101500000</v>
      </c>
      <c r="M69" s="22">
        <v>101500000</v>
      </c>
      <c r="N69" s="22">
        <v>0</v>
      </c>
      <c r="O69" s="22"/>
    </row>
    <row r="70" spans="1:15" s="7" customFormat="1" ht="11.25" customHeight="1" x14ac:dyDescent="0.25">
      <c r="A70" s="27" t="s">
        <v>466</v>
      </c>
      <c r="B70" s="15">
        <v>2017</v>
      </c>
      <c r="C70" s="18" t="s">
        <v>11</v>
      </c>
      <c r="D70" s="27" t="s">
        <v>48</v>
      </c>
      <c r="E70" s="18" t="s">
        <v>467</v>
      </c>
      <c r="F70" s="15" t="s">
        <v>60</v>
      </c>
      <c r="G70" s="3">
        <v>42970</v>
      </c>
      <c r="H70" s="19">
        <v>43050</v>
      </c>
      <c r="I70" s="26" t="s">
        <v>26</v>
      </c>
      <c r="J70" s="21" t="s">
        <v>515</v>
      </c>
      <c r="K70" s="21" t="s">
        <v>515</v>
      </c>
      <c r="L70" s="22">
        <v>633512000</v>
      </c>
      <c r="M70" s="22">
        <v>563512000</v>
      </c>
      <c r="N70" s="22">
        <v>70000000</v>
      </c>
      <c r="O70" s="22"/>
    </row>
    <row r="71" spans="1:15" s="7" customFormat="1" ht="11.25" customHeight="1" x14ac:dyDescent="0.25">
      <c r="A71" s="27" t="s">
        <v>468</v>
      </c>
      <c r="B71" s="15">
        <v>2017</v>
      </c>
      <c r="C71" s="18" t="s">
        <v>11</v>
      </c>
      <c r="D71" s="27" t="s">
        <v>48</v>
      </c>
      <c r="E71" s="18" t="s">
        <v>469</v>
      </c>
      <c r="F71" s="15" t="s">
        <v>60</v>
      </c>
      <c r="G71" s="3">
        <v>43003</v>
      </c>
      <c r="H71" s="19">
        <v>43050</v>
      </c>
      <c r="I71" s="26" t="s">
        <v>10</v>
      </c>
      <c r="J71" s="21" t="s">
        <v>515</v>
      </c>
      <c r="K71" s="21" t="s">
        <v>515</v>
      </c>
      <c r="L71" s="22">
        <v>300000000</v>
      </c>
      <c r="M71" s="22">
        <v>300000000</v>
      </c>
      <c r="N71" s="22">
        <v>0</v>
      </c>
      <c r="O71" s="22"/>
    </row>
    <row r="72" spans="1:15" s="7" customFormat="1" ht="11.25" customHeight="1" x14ac:dyDescent="0.25">
      <c r="A72" s="27" t="s">
        <v>473</v>
      </c>
      <c r="B72" s="15">
        <v>2017</v>
      </c>
      <c r="C72" s="18" t="s">
        <v>11</v>
      </c>
      <c r="D72" s="18" t="s">
        <v>56</v>
      </c>
      <c r="E72" s="18" t="s">
        <v>474</v>
      </c>
      <c r="F72" s="26" t="s">
        <v>475</v>
      </c>
      <c r="G72" s="2">
        <v>42940</v>
      </c>
      <c r="H72" s="19">
        <v>43061</v>
      </c>
      <c r="I72" s="26" t="s">
        <v>22</v>
      </c>
      <c r="J72" s="21" t="s">
        <v>515</v>
      </c>
      <c r="K72" s="21" t="s">
        <v>515</v>
      </c>
      <c r="L72" s="22">
        <v>484703122</v>
      </c>
      <c r="M72" s="22">
        <v>238968122</v>
      </c>
      <c r="N72" s="22">
        <v>245735000</v>
      </c>
      <c r="O72" s="22"/>
    </row>
    <row r="73" spans="1:15" s="7" customFormat="1" ht="11.25" customHeight="1" x14ac:dyDescent="0.25">
      <c r="A73" s="27" t="s">
        <v>476</v>
      </c>
      <c r="B73" s="15">
        <v>2017</v>
      </c>
      <c r="C73" s="18" t="s">
        <v>11</v>
      </c>
      <c r="D73" s="18" t="s">
        <v>49</v>
      </c>
      <c r="E73" s="18" t="s">
        <v>477</v>
      </c>
      <c r="F73" s="15" t="s">
        <v>60</v>
      </c>
      <c r="G73" s="2">
        <v>42935</v>
      </c>
      <c r="H73" s="19">
        <v>43061</v>
      </c>
      <c r="I73" s="26" t="s">
        <v>10</v>
      </c>
      <c r="J73" s="21" t="s">
        <v>515</v>
      </c>
      <c r="K73" s="21" t="s">
        <v>515</v>
      </c>
      <c r="L73" s="22">
        <v>361709229</v>
      </c>
      <c r="M73" s="22">
        <v>361709229</v>
      </c>
      <c r="N73" s="22">
        <v>0</v>
      </c>
      <c r="O73" s="22"/>
    </row>
    <row r="74" spans="1:15" s="7" customFormat="1" ht="11.25" customHeight="1" x14ac:dyDescent="0.25">
      <c r="A74" s="27" t="s">
        <v>478</v>
      </c>
      <c r="B74" s="15">
        <v>2017</v>
      </c>
      <c r="C74" s="18" t="s">
        <v>11</v>
      </c>
      <c r="D74" s="18" t="s">
        <v>56</v>
      </c>
      <c r="E74" s="18" t="s">
        <v>479</v>
      </c>
      <c r="F74" s="26" t="s">
        <v>480</v>
      </c>
      <c r="G74" s="2">
        <v>42940</v>
      </c>
      <c r="H74" s="19">
        <v>43061</v>
      </c>
      <c r="I74" s="26" t="s">
        <v>33</v>
      </c>
      <c r="J74" s="21" t="s">
        <v>515</v>
      </c>
      <c r="K74" s="21" t="s">
        <v>515</v>
      </c>
      <c r="L74" s="22">
        <v>70000000</v>
      </c>
      <c r="M74" s="22">
        <v>35000000</v>
      </c>
      <c r="N74" s="22">
        <v>35000000</v>
      </c>
      <c r="O74" s="22"/>
    </row>
    <row r="75" spans="1:15" s="7" customFormat="1" ht="11.25" customHeight="1" x14ac:dyDescent="0.25">
      <c r="A75" s="27" t="s">
        <v>481</v>
      </c>
      <c r="B75" s="15">
        <v>2017</v>
      </c>
      <c r="C75" s="18" t="s">
        <v>11</v>
      </c>
      <c r="D75" s="18" t="s">
        <v>56</v>
      </c>
      <c r="E75" s="18" t="s">
        <v>482</v>
      </c>
      <c r="F75" s="26" t="s">
        <v>483</v>
      </c>
      <c r="G75" s="2">
        <v>42941</v>
      </c>
      <c r="H75" s="19">
        <v>43061</v>
      </c>
      <c r="I75" s="26" t="s">
        <v>24</v>
      </c>
      <c r="J75" s="21" t="s">
        <v>515</v>
      </c>
      <c r="K75" s="21" t="s">
        <v>515</v>
      </c>
      <c r="L75" s="22">
        <v>63798640</v>
      </c>
      <c r="M75" s="22">
        <v>50998640</v>
      </c>
      <c r="N75" s="22">
        <v>12800000</v>
      </c>
      <c r="O75" s="22"/>
    </row>
    <row r="76" spans="1:15" s="7" customFormat="1" ht="11.25" customHeight="1" x14ac:dyDescent="0.25">
      <c r="A76" s="27" t="s">
        <v>484</v>
      </c>
      <c r="B76" s="15">
        <v>2017</v>
      </c>
      <c r="C76" s="18" t="s">
        <v>11</v>
      </c>
      <c r="D76" s="18" t="s">
        <v>54</v>
      </c>
      <c r="E76" s="18" t="s">
        <v>485</v>
      </c>
      <c r="F76" s="15" t="s">
        <v>60</v>
      </c>
      <c r="G76" s="2">
        <v>42950</v>
      </c>
      <c r="H76" s="19">
        <v>43061</v>
      </c>
      <c r="I76" s="26" t="s">
        <v>10</v>
      </c>
      <c r="J76" s="21" t="s">
        <v>519</v>
      </c>
      <c r="K76" s="18" t="s">
        <v>518</v>
      </c>
      <c r="L76" s="22">
        <v>16800000</v>
      </c>
      <c r="M76" s="22">
        <v>16800000</v>
      </c>
      <c r="N76" s="22">
        <v>0</v>
      </c>
      <c r="O76" s="22"/>
    </row>
    <row r="77" spans="1:15" s="7" customFormat="1" ht="11.25" customHeight="1" x14ac:dyDescent="0.25">
      <c r="A77" s="27" t="s">
        <v>486</v>
      </c>
      <c r="B77" s="15">
        <v>2017</v>
      </c>
      <c r="C77" s="18" t="s">
        <v>11</v>
      </c>
      <c r="D77" s="18" t="s">
        <v>56</v>
      </c>
      <c r="E77" s="18" t="s">
        <v>487</v>
      </c>
      <c r="F77" s="26" t="s">
        <v>488</v>
      </c>
      <c r="G77" s="2">
        <v>42956</v>
      </c>
      <c r="H77" s="19">
        <v>43061</v>
      </c>
      <c r="I77" s="26" t="s">
        <v>12</v>
      </c>
      <c r="J77" s="21" t="s">
        <v>515</v>
      </c>
      <c r="K77" s="21" t="s">
        <v>515</v>
      </c>
      <c r="L77" s="22">
        <v>53052827</v>
      </c>
      <c r="M77" s="22">
        <v>26216827</v>
      </c>
      <c r="N77" s="22">
        <v>26836000</v>
      </c>
      <c r="O77" s="22"/>
    </row>
    <row r="78" spans="1:15" s="7" customFormat="1" ht="11.25" customHeight="1" x14ac:dyDescent="0.25">
      <c r="A78" s="27" t="s">
        <v>489</v>
      </c>
      <c r="B78" s="15">
        <v>2017</v>
      </c>
      <c r="C78" s="18" t="s">
        <v>11</v>
      </c>
      <c r="D78" s="18" t="s">
        <v>56</v>
      </c>
      <c r="E78" s="18" t="s">
        <v>490</v>
      </c>
      <c r="F78" s="26" t="s">
        <v>74</v>
      </c>
      <c r="G78" s="3">
        <v>42970</v>
      </c>
      <c r="H78" s="19">
        <v>43061</v>
      </c>
      <c r="I78" s="26" t="s">
        <v>17</v>
      </c>
      <c r="J78" s="21" t="s">
        <v>515</v>
      </c>
      <c r="K78" s="21" t="s">
        <v>515</v>
      </c>
      <c r="L78" s="22">
        <v>294166086</v>
      </c>
      <c r="M78" s="22">
        <v>146981086</v>
      </c>
      <c r="N78" s="22">
        <v>147185000</v>
      </c>
      <c r="O78" s="22"/>
    </row>
    <row r="79" spans="1:15" s="7" customFormat="1" ht="11.25" customHeight="1" x14ac:dyDescent="0.25">
      <c r="A79" s="27" t="s">
        <v>493</v>
      </c>
      <c r="B79" s="15">
        <v>2017</v>
      </c>
      <c r="C79" s="18" t="s">
        <v>11</v>
      </c>
      <c r="D79" s="18" t="s">
        <v>56</v>
      </c>
      <c r="E79" s="18" t="s">
        <v>494</v>
      </c>
      <c r="F79" s="26" t="s">
        <v>495</v>
      </c>
      <c r="G79" s="3">
        <v>42962</v>
      </c>
      <c r="H79" s="19">
        <v>43087</v>
      </c>
      <c r="I79" s="30" t="s">
        <v>19</v>
      </c>
      <c r="J79" s="21" t="s">
        <v>515</v>
      </c>
      <c r="K79" s="21" t="s">
        <v>515</v>
      </c>
      <c r="L79" s="22">
        <v>226870627</v>
      </c>
      <c r="M79" s="22">
        <v>180882274</v>
      </c>
      <c r="N79" s="22">
        <v>45988353</v>
      </c>
      <c r="O79" s="22"/>
    </row>
    <row r="80" spans="1:15" ht="33.75" customHeight="1" x14ac:dyDescent="0.25">
      <c r="K80" s="61">
        <v>75</v>
      </c>
      <c r="L80" s="74">
        <f>SUM(L5:L79)</f>
        <v>79969812112</v>
      </c>
      <c r="M80" s="74">
        <f t="shared" ref="M80:O80" si="0">SUM(M5:M79)</f>
        <v>62348341253</v>
      </c>
      <c r="N80" s="74">
        <f t="shared" si="0"/>
        <v>9079337764</v>
      </c>
      <c r="O80" s="74">
        <f t="shared" si="0"/>
        <v>3091098881</v>
      </c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topLeftCell="D1" zoomScale="85" zoomScaleNormal="85" workbookViewId="0">
      <pane ySplit="4" topLeftCell="A5" activePane="bottomLeft" state="frozen"/>
      <selection pane="bottomLeft" activeCell="F34" sqref="F34"/>
    </sheetView>
  </sheetViews>
  <sheetFormatPr baseColWidth="10" defaultRowHeight="12.75" x14ac:dyDescent="0.25"/>
  <cols>
    <col min="1" max="1" width="19.85546875" style="9" bestFit="1" customWidth="1"/>
    <col min="2" max="2" width="33.140625" style="9" customWidth="1"/>
    <col min="3" max="3" width="106.5703125" style="32" bestFit="1" customWidth="1"/>
    <col min="4" max="4" width="41.28515625" style="9" bestFit="1" customWidth="1"/>
    <col min="5" max="5" width="11.85546875" style="9" bestFit="1" customWidth="1"/>
    <col min="6" max="6" width="14.140625" style="9" bestFit="1" customWidth="1"/>
    <col min="7" max="7" width="14.5703125" style="9" bestFit="1" customWidth="1"/>
    <col min="8" max="8" width="11.28515625" style="9" bestFit="1" customWidth="1"/>
    <col min="9" max="9" width="13.42578125" style="9" bestFit="1" customWidth="1"/>
    <col min="10" max="10" width="19.140625" style="9" bestFit="1" customWidth="1"/>
    <col min="11" max="11" width="23.5703125" style="9" bestFit="1" customWidth="1"/>
    <col min="12" max="12" width="18.140625" style="9" bestFit="1" customWidth="1"/>
    <col min="13" max="13" width="18.28515625" style="9" bestFit="1" customWidth="1"/>
    <col min="14" max="16384" width="11.42578125" style="9"/>
  </cols>
  <sheetData>
    <row r="1" spans="1:15" s="42" customFormat="1" ht="13.5" x14ac:dyDescent="0.25">
      <c r="A1" s="58" t="s">
        <v>549</v>
      </c>
      <c r="B1" s="47"/>
      <c r="C1" s="47"/>
      <c r="D1" s="57"/>
      <c r="E1" s="50"/>
      <c r="F1" s="47"/>
    </row>
    <row r="2" spans="1:15" s="42" customFormat="1" ht="14.25" thickBot="1" x14ac:dyDescent="0.3">
      <c r="A2" s="59" t="s">
        <v>550</v>
      </c>
      <c r="B2" s="41"/>
      <c r="C2" s="41"/>
      <c r="D2" s="6"/>
      <c r="E2" s="49"/>
      <c r="F2" s="8"/>
      <c r="H2" s="41"/>
      <c r="I2" s="43"/>
      <c r="K2" s="41"/>
      <c r="L2" s="44"/>
      <c r="M2" s="43"/>
      <c r="N2" s="44"/>
      <c r="O2" s="43"/>
    </row>
    <row r="3" spans="1:15" s="7" customFormat="1" ht="40.5" x14ac:dyDescent="0.25">
      <c r="A3" s="10" t="s">
        <v>514</v>
      </c>
      <c r="B3" s="10" t="s">
        <v>506</v>
      </c>
      <c r="C3" s="11" t="s">
        <v>0</v>
      </c>
      <c r="D3" s="11" t="s">
        <v>1</v>
      </c>
      <c r="E3" s="11" t="s">
        <v>2</v>
      </c>
      <c r="F3" s="11" t="s">
        <v>3</v>
      </c>
      <c r="G3" s="11" t="s">
        <v>7</v>
      </c>
      <c r="H3" s="11" t="s">
        <v>8</v>
      </c>
      <c r="I3" s="11" t="s">
        <v>9</v>
      </c>
      <c r="J3" s="11" t="s">
        <v>4</v>
      </c>
      <c r="K3" s="11" t="s">
        <v>6</v>
      </c>
      <c r="L3" s="11" t="s">
        <v>5</v>
      </c>
      <c r="M3" s="11" t="s">
        <v>507</v>
      </c>
    </row>
    <row r="4" spans="1:15" s="8" customFormat="1" ht="13.5" x14ac:dyDescent="0.25">
      <c r="A4" s="13"/>
      <c r="B4" s="14"/>
      <c r="C4" s="13"/>
      <c r="D4" s="13"/>
      <c r="E4" s="15"/>
      <c r="F4" s="13"/>
      <c r="G4" s="13"/>
      <c r="H4" s="15"/>
      <c r="J4" s="16"/>
      <c r="K4" s="13"/>
      <c r="L4" s="16"/>
      <c r="M4" s="13"/>
    </row>
    <row r="5" spans="1:15" s="7" customFormat="1" ht="11.25" customHeight="1" x14ac:dyDescent="0.25">
      <c r="A5" s="23" t="s">
        <v>55</v>
      </c>
      <c r="B5" s="18" t="s">
        <v>140</v>
      </c>
      <c r="C5" s="15" t="s">
        <v>139</v>
      </c>
      <c r="D5" s="18" t="s">
        <v>60</v>
      </c>
      <c r="E5" s="19">
        <v>42761</v>
      </c>
      <c r="F5" s="19">
        <v>42783</v>
      </c>
      <c r="G5" s="18" t="s">
        <v>70</v>
      </c>
      <c r="H5" s="15" t="s">
        <v>545</v>
      </c>
      <c r="I5" s="15" t="s">
        <v>545</v>
      </c>
      <c r="J5" s="22">
        <v>239786690</v>
      </c>
      <c r="K5" s="22">
        <v>239786690</v>
      </c>
      <c r="L5" s="22">
        <v>0</v>
      </c>
      <c r="M5" s="22"/>
    </row>
    <row r="6" spans="1:15" s="7" customFormat="1" ht="11.25" customHeight="1" x14ac:dyDescent="0.25">
      <c r="A6" s="18" t="s">
        <v>158</v>
      </c>
      <c r="B6" s="18" t="s">
        <v>140</v>
      </c>
      <c r="C6" s="15" t="s">
        <v>159</v>
      </c>
      <c r="D6" s="18" t="s">
        <v>60</v>
      </c>
      <c r="E6" s="19">
        <v>42800</v>
      </c>
      <c r="F6" s="19">
        <v>42816</v>
      </c>
      <c r="G6" s="18" t="s">
        <v>25</v>
      </c>
      <c r="H6" s="18" t="s">
        <v>546</v>
      </c>
      <c r="I6" s="18" t="s">
        <v>546</v>
      </c>
      <c r="J6" s="22">
        <v>163962000</v>
      </c>
      <c r="K6" s="22">
        <v>163962000</v>
      </c>
      <c r="L6" s="22">
        <v>0</v>
      </c>
      <c r="M6" s="22"/>
    </row>
    <row r="7" spans="1:15" s="7" customFormat="1" ht="11.25" customHeight="1" x14ac:dyDescent="0.25">
      <c r="A7" s="18" t="s">
        <v>192</v>
      </c>
      <c r="B7" s="18" t="s">
        <v>140</v>
      </c>
      <c r="C7" s="15" t="s">
        <v>193</v>
      </c>
      <c r="D7" s="18" t="s">
        <v>60</v>
      </c>
      <c r="E7" s="19">
        <v>42846</v>
      </c>
      <c r="F7" s="19">
        <v>42859</v>
      </c>
      <c r="G7" s="18" t="s">
        <v>25</v>
      </c>
      <c r="H7" s="18" t="s">
        <v>545</v>
      </c>
      <c r="I7" s="18" t="s">
        <v>545</v>
      </c>
      <c r="J7" s="22">
        <v>87366492</v>
      </c>
      <c r="K7" s="22">
        <v>87366492</v>
      </c>
      <c r="L7" s="22">
        <v>0</v>
      </c>
      <c r="M7" s="22"/>
    </row>
    <row r="8" spans="1:15" s="7" customFormat="1" ht="11.25" customHeight="1" x14ac:dyDescent="0.25">
      <c r="A8" s="18" t="s">
        <v>194</v>
      </c>
      <c r="B8" s="18" t="s">
        <v>140</v>
      </c>
      <c r="C8" s="15" t="s">
        <v>195</v>
      </c>
      <c r="D8" s="18" t="s">
        <v>60</v>
      </c>
      <c r="E8" s="19">
        <v>42846</v>
      </c>
      <c r="F8" s="19">
        <v>42859</v>
      </c>
      <c r="G8" s="18" t="s">
        <v>24</v>
      </c>
      <c r="H8" s="18" t="s">
        <v>545</v>
      </c>
      <c r="I8" s="18" t="s">
        <v>545</v>
      </c>
      <c r="J8" s="22">
        <v>556813654</v>
      </c>
      <c r="K8" s="22">
        <v>556813654</v>
      </c>
      <c r="L8" s="22">
        <v>0</v>
      </c>
      <c r="M8" s="22"/>
    </row>
    <row r="9" spans="1:15" s="7" customFormat="1" ht="11.25" customHeight="1" x14ac:dyDescent="0.25">
      <c r="A9" s="18" t="s">
        <v>257</v>
      </c>
      <c r="B9" s="18" t="s">
        <v>140</v>
      </c>
      <c r="C9" s="15" t="s">
        <v>258</v>
      </c>
      <c r="D9" s="18" t="s">
        <v>60</v>
      </c>
      <c r="E9" s="19">
        <v>42872</v>
      </c>
      <c r="F9" s="19">
        <v>42908</v>
      </c>
      <c r="G9" s="18" t="s">
        <v>24</v>
      </c>
      <c r="H9" s="18" t="s">
        <v>546</v>
      </c>
      <c r="I9" s="18" t="s">
        <v>546</v>
      </c>
      <c r="J9" s="22">
        <v>132410000</v>
      </c>
      <c r="K9" s="22">
        <v>132410000</v>
      </c>
      <c r="L9" s="22">
        <v>0</v>
      </c>
      <c r="M9" s="22"/>
    </row>
    <row r="10" spans="1:15" s="7" customFormat="1" ht="11.25" customHeight="1" x14ac:dyDescent="0.25">
      <c r="A10" s="27" t="s">
        <v>303</v>
      </c>
      <c r="B10" s="18" t="s">
        <v>140</v>
      </c>
      <c r="C10" s="15" t="s">
        <v>304</v>
      </c>
      <c r="D10" s="18" t="s">
        <v>60</v>
      </c>
      <c r="E10" s="19">
        <v>42922</v>
      </c>
      <c r="F10" s="19">
        <v>42964</v>
      </c>
      <c r="G10" s="27" t="s">
        <v>17</v>
      </c>
      <c r="H10" s="18" t="s">
        <v>546</v>
      </c>
      <c r="I10" s="18" t="s">
        <v>547</v>
      </c>
      <c r="J10" s="22">
        <v>5896941070</v>
      </c>
      <c r="K10" s="28">
        <v>4696941070</v>
      </c>
      <c r="L10" s="22">
        <v>1200000000</v>
      </c>
      <c r="M10" s="22"/>
    </row>
    <row r="11" spans="1:15" s="7" customFormat="1" ht="11.25" customHeight="1" x14ac:dyDescent="0.25">
      <c r="A11" s="27" t="s">
        <v>316</v>
      </c>
      <c r="B11" s="18" t="s">
        <v>140</v>
      </c>
      <c r="C11" s="15" t="s">
        <v>317</v>
      </c>
      <c r="D11" s="27" t="s">
        <v>318</v>
      </c>
      <c r="E11" s="19">
        <v>42943</v>
      </c>
      <c r="F11" s="19">
        <v>42996</v>
      </c>
      <c r="G11" s="27" t="s">
        <v>29</v>
      </c>
      <c r="H11" s="18" t="s">
        <v>546</v>
      </c>
      <c r="I11" s="18" t="s">
        <v>548</v>
      </c>
      <c r="J11" s="22">
        <v>979560366</v>
      </c>
      <c r="K11" s="28">
        <v>737000000</v>
      </c>
      <c r="L11" s="22">
        <v>242560366</v>
      </c>
      <c r="M11" s="22"/>
    </row>
    <row r="12" spans="1:15" s="7" customFormat="1" ht="11.25" customHeight="1" x14ac:dyDescent="0.25">
      <c r="A12" s="27" t="s">
        <v>341</v>
      </c>
      <c r="B12" s="18" t="s">
        <v>140</v>
      </c>
      <c r="C12" s="15" t="s">
        <v>342</v>
      </c>
      <c r="D12" s="27" t="s">
        <v>343</v>
      </c>
      <c r="E12" s="19">
        <v>42942</v>
      </c>
      <c r="F12" s="19">
        <v>42996</v>
      </c>
      <c r="G12" s="27" t="s">
        <v>41</v>
      </c>
      <c r="H12" s="18" t="s">
        <v>546</v>
      </c>
      <c r="I12" s="18" t="s">
        <v>548</v>
      </c>
      <c r="J12" s="22">
        <v>2516831291</v>
      </c>
      <c r="K12" s="28">
        <v>736831291</v>
      </c>
      <c r="L12" s="22">
        <v>1780000000</v>
      </c>
      <c r="M12" s="22"/>
    </row>
    <row r="13" spans="1:15" s="7" customFormat="1" ht="11.25" customHeight="1" x14ac:dyDescent="0.25">
      <c r="A13" s="27" t="s">
        <v>344</v>
      </c>
      <c r="B13" s="18" t="s">
        <v>140</v>
      </c>
      <c r="C13" s="15" t="s">
        <v>345</v>
      </c>
      <c r="D13" s="27" t="s">
        <v>346</v>
      </c>
      <c r="E13" s="19">
        <v>42943</v>
      </c>
      <c r="F13" s="19">
        <v>42996</v>
      </c>
      <c r="G13" s="27" t="s">
        <v>14</v>
      </c>
      <c r="H13" s="18" t="s">
        <v>546</v>
      </c>
      <c r="I13" s="18" t="s">
        <v>548</v>
      </c>
      <c r="J13" s="22">
        <v>489062735</v>
      </c>
      <c r="K13" s="28">
        <v>391250188</v>
      </c>
      <c r="L13" s="22">
        <v>97812547</v>
      </c>
      <c r="M13" s="22"/>
    </row>
    <row r="14" spans="1:15" s="7" customFormat="1" ht="11.25" customHeight="1" x14ac:dyDescent="0.25">
      <c r="A14" s="27" t="s">
        <v>347</v>
      </c>
      <c r="B14" s="18" t="s">
        <v>140</v>
      </c>
      <c r="C14" s="15" t="s">
        <v>348</v>
      </c>
      <c r="D14" s="27" t="s">
        <v>349</v>
      </c>
      <c r="E14" s="19">
        <v>42941</v>
      </c>
      <c r="F14" s="19">
        <v>42996</v>
      </c>
      <c r="G14" s="27" t="s">
        <v>35</v>
      </c>
      <c r="H14" s="18" t="s">
        <v>546</v>
      </c>
      <c r="I14" s="18" t="s">
        <v>548</v>
      </c>
      <c r="J14" s="22">
        <v>1137717000</v>
      </c>
      <c r="K14" s="28">
        <v>737717000</v>
      </c>
      <c r="L14" s="22">
        <v>400000000</v>
      </c>
      <c r="M14" s="22"/>
    </row>
    <row r="15" spans="1:15" s="7" customFormat="1" ht="11.25" customHeight="1" x14ac:dyDescent="0.25">
      <c r="A15" s="27" t="s">
        <v>350</v>
      </c>
      <c r="B15" s="18" t="s">
        <v>140</v>
      </c>
      <c r="C15" s="15" t="s">
        <v>351</v>
      </c>
      <c r="D15" s="27" t="s">
        <v>352</v>
      </c>
      <c r="E15" s="19">
        <v>42942</v>
      </c>
      <c r="F15" s="19">
        <v>42996</v>
      </c>
      <c r="G15" s="27" t="s">
        <v>20</v>
      </c>
      <c r="H15" s="18" t="s">
        <v>546</v>
      </c>
      <c r="I15" s="18" t="s">
        <v>548</v>
      </c>
      <c r="J15" s="22">
        <v>979721282</v>
      </c>
      <c r="K15" s="28">
        <v>729721282</v>
      </c>
      <c r="L15" s="22">
        <v>250000000</v>
      </c>
      <c r="M15" s="22"/>
    </row>
    <row r="16" spans="1:15" s="7" customFormat="1" ht="11.25" customHeight="1" x14ac:dyDescent="0.25">
      <c r="A16" s="27" t="s">
        <v>353</v>
      </c>
      <c r="B16" s="18" t="s">
        <v>140</v>
      </c>
      <c r="C16" s="15" t="s">
        <v>354</v>
      </c>
      <c r="D16" s="18" t="s">
        <v>60</v>
      </c>
      <c r="E16" s="19">
        <v>42943</v>
      </c>
      <c r="F16" s="19">
        <v>42996</v>
      </c>
      <c r="G16" s="27" t="s">
        <v>10</v>
      </c>
      <c r="H16" s="18" t="s">
        <v>546</v>
      </c>
      <c r="I16" s="18" t="s">
        <v>547</v>
      </c>
      <c r="J16" s="22">
        <v>1893001901</v>
      </c>
      <c r="K16" s="28">
        <v>1893001901</v>
      </c>
      <c r="L16" s="22">
        <v>0</v>
      </c>
      <c r="M16" s="22"/>
    </row>
    <row r="17" spans="1:13" s="7" customFormat="1" ht="11.25" customHeight="1" x14ac:dyDescent="0.25">
      <c r="A17" s="27" t="s">
        <v>355</v>
      </c>
      <c r="B17" s="18" t="s">
        <v>140</v>
      </c>
      <c r="C17" s="15" t="s">
        <v>356</v>
      </c>
      <c r="D17" s="27" t="s">
        <v>512</v>
      </c>
      <c r="E17" s="19">
        <v>42963</v>
      </c>
      <c r="F17" s="19">
        <v>42996</v>
      </c>
      <c r="G17" s="27" t="s">
        <v>41</v>
      </c>
      <c r="H17" s="18" t="s">
        <v>546</v>
      </c>
      <c r="I17" s="18" t="s">
        <v>548</v>
      </c>
      <c r="J17" s="22">
        <v>1051029554</v>
      </c>
      <c r="K17" s="28">
        <v>737029554</v>
      </c>
      <c r="L17" s="22">
        <v>314000000</v>
      </c>
      <c r="M17" s="22"/>
    </row>
    <row r="18" spans="1:13" s="7" customFormat="1" ht="11.25" customHeight="1" x14ac:dyDescent="0.25">
      <c r="A18" s="27" t="s">
        <v>357</v>
      </c>
      <c r="B18" s="18" t="s">
        <v>140</v>
      </c>
      <c r="C18" s="15" t="s">
        <v>358</v>
      </c>
      <c r="D18" s="18" t="s">
        <v>60</v>
      </c>
      <c r="E18" s="19">
        <v>42957</v>
      </c>
      <c r="F18" s="19">
        <v>42996</v>
      </c>
      <c r="G18" s="27" t="s">
        <v>18</v>
      </c>
      <c r="H18" s="18" t="s">
        <v>546</v>
      </c>
      <c r="I18" s="18" t="s">
        <v>548</v>
      </c>
      <c r="J18" s="22">
        <v>4500000000</v>
      </c>
      <c r="K18" s="28">
        <v>4500000000</v>
      </c>
      <c r="L18" s="22">
        <v>0</v>
      </c>
      <c r="M18" s="22"/>
    </row>
    <row r="19" spans="1:13" s="7" customFormat="1" ht="11.25" customHeight="1" x14ac:dyDescent="0.25">
      <c r="A19" s="27" t="s">
        <v>359</v>
      </c>
      <c r="B19" s="18" t="s">
        <v>140</v>
      </c>
      <c r="C19" s="15" t="s">
        <v>360</v>
      </c>
      <c r="D19" s="18" t="s">
        <v>60</v>
      </c>
      <c r="E19" s="19">
        <v>42947</v>
      </c>
      <c r="F19" s="19">
        <v>42996</v>
      </c>
      <c r="G19" s="27" t="s">
        <v>18</v>
      </c>
      <c r="H19" s="18" t="s">
        <v>546</v>
      </c>
      <c r="I19" s="18" t="s">
        <v>546</v>
      </c>
      <c r="J19" s="22">
        <v>2195682978</v>
      </c>
      <c r="K19" s="28">
        <v>2195682978</v>
      </c>
      <c r="L19" s="22">
        <v>0</v>
      </c>
      <c r="M19" s="22"/>
    </row>
    <row r="20" spans="1:13" s="7" customFormat="1" ht="11.25" customHeight="1" x14ac:dyDescent="0.25">
      <c r="A20" s="27" t="s">
        <v>361</v>
      </c>
      <c r="B20" s="18" t="s">
        <v>140</v>
      </c>
      <c r="C20" s="15" t="s">
        <v>362</v>
      </c>
      <c r="D20" s="18" t="s">
        <v>60</v>
      </c>
      <c r="E20" s="19">
        <v>42947</v>
      </c>
      <c r="F20" s="19">
        <v>42996</v>
      </c>
      <c r="G20" s="27" t="s">
        <v>18</v>
      </c>
      <c r="H20" s="18" t="s">
        <v>546</v>
      </c>
      <c r="I20" s="18" t="s">
        <v>548</v>
      </c>
      <c r="J20" s="22">
        <v>11000000000</v>
      </c>
      <c r="K20" s="28">
        <v>11000000000</v>
      </c>
      <c r="L20" s="22">
        <v>0</v>
      </c>
      <c r="M20" s="22"/>
    </row>
    <row r="21" spans="1:13" s="7" customFormat="1" ht="11.25" customHeight="1" x14ac:dyDescent="0.25">
      <c r="A21" s="27" t="s">
        <v>363</v>
      </c>
      <c r="B21" s="18" t="s">
        <v>140</v>
      </c>
      <c r="C21" s="15" t="s">
        <v>364</v>
      </c>
      <c r="D21" s="18" t="s">
        <v>60</v>
      </c>
      <c r="E21" s="19">
        <v>42963</v>
      </c>
      <c r="F21" s="19">
        <v>42996</v>
      </c>
      <c r="G21" s="27" t="s">
        <v>33</v>
      </c>
      <c r="H21" s="18" t="s">
        <v>546</v>
      </c>
      <c r="I21" s="18" t="s">
        <v>546</v>
      </c>
      <c r="J21" s="22">
        <v>169657042</v>
      </c>
      <c r="K21" s="28">
        <v>169657042</v>
      </c>
      <c r="L21" s="22">
        <v>0</v>
      </c>
      <c r="M21" s="22"/>
    </row>
    <row r="22" spans="1:13" s="7" customFormat="1" ht="11.25" customHeight="1" x14ac:dyDescent="0.25">
      <c r="A22" s="23" t="s">
        <v>365</v>
      </c>
      <c r="B22" s="18" t="s">
        <v>140</v>
      </c>
      <c r="C22" s="15" t="s">
        <v>366</v>
      </c>
      <c r="D22" s="18" t="s">
        <v>60</v>
      </c>
      <c r="E22" s="19">
        <v>42963</v>
      </c>
      <c r="F22" s="19">
        <v>42996</v>
      </c>
      <c r="G22" s="27" t="s">
        <v>12</v>
      </c>
      <c r="H22" s="18" t="s">
        <v>545</v>
      </c>
      <c r="I22" s="18" t="s">
        <v>545</v>
      </c>
      <c r="J22" s="22">
        <v>7800000</v>
      </c>
      <c r="K22" s="28">
        <v>7800000</v>
      </c>
      <c r="L22" s="22">
        <v>0</v>
      </c>
      <c r="M22" s="22"/>
    </row>
    <row r="23" spans="1:13" s="7" customFormat="1" ht="11.25" customHeight="1" x14ac:dyDescent="0.25">
      <c r="A23" s="25" t="s">
        <v>44</v>
      </c>
      <c r="B23" s="27" t="s">
        <v>140</v>
      </c>
      <c r="C23" s="15" t="s">
        <v>377</v>
      </c>
      <c r="D23" s="18" t="s">
        <v>60</v>
      </c>
      <c r="E23" s="19">
        <v>42972</v>
      </c>
      <c r="F23" s="19">
        <v>43011</v>
      </c>
      <c r="G23" s="27" t="s">
        <v>24</v>
      </c>
      <c r="H23" s="18" t="s">
        <v>546</v>
      </c>
      <c r="I23" s="18" t="s">
        <v>548</v>
      </c>
      <c r="J23" s="22">
        <v>260000000</v>
      </c>
      <c r="K23" s="28">
        <v>260000000</v>
      </c>
      <c r="L23" s="22">
        <v>0</v>
      </c>
      <c r="M23" s="22"/>
    </row>
    <row r="24" spans="1:13" s="7" customFormat="1" ht="11.25" customHeight="1" x14ac:dyDescent="0.25">
      <c r="A24" s="25" t="s">
        <v>378</v>
      </c>
      <c r="B24" s="27" t="s">
        <v>140</v>
      </c>
      <c r="C24" s="15" t="s">
        <v>379</v>
      </c>
      <c r="D24" s="18" t="s">
        <v>60</v>
      </c>
      <c r="E24" s="19">
        <v>42963</v>
      </c>
      <c r="F24" s="19">
        <v>43011</v>
      </c>
      <c r="G24" s="27" t="s">
        <v>14</v>
      </c>
      <c r="H24" s="18" t="s">
        <v>546</v>
      </c>
      <c r="I24" s="18" t="s">
        <v>546</v>
      </c>
      <c r="J24" s="22">
        <v>600000000</v>
      </c>
      <c r="K24" s="28">
        <v>600000000</v>
      </c>
      <c r="L24" s="22">
        <v>0</v>
      </c>
      <c r="M24" s="22"/>
    </row>
    <row r="25" spans="1:13" s="7" customFormat="1" ht="11.25" customHeight="1" x14ac:dyDescent="0.25">
      <c r="A25" s="25" t="s">
        <v>380</v>
      </c>
      <c r="B25" s="27" t="s">
        <v>140</v>
      </c>
      <c r="C25" s="15" t="s">
        <v>381</v>
      </c>
      <c r="D25" s="18" t="s">
        <v>60</v>
      </c>
      <c r="E25" s="19">
        <v>42963</v>
      </c>
      <c r="F25" s="19">
        <v>43011</v>
      </c>
      <c r="G25" s="27" t="s">
        <v>17</v>
      </c>
      <c r="H25" s="18" t="s">
        <v>546</v>
      </c>
      <c r="I25" s="18" t="s">
        <v>546</v>
      </c>
      <c r="J25" s="22">
        <v>1042002241</v>
      </c>
      <c r="K25" s="28">
        <v>1042002241</v>
      </c>
      <c r="L25" s="22">
        <v>0</v>
      </c>
      <c r="M25" s="22"/>
    </row>
    <row r="26" spans="1:13" s="7" customFormat="1" ht="11.25" customHeight="1" x14ac:dyDescent="0.25">
      <c r="A26" s="25" t="s">
        <v>382</v>
      </c>
      <c r="B26" s="27" t="s">
        <v>140</v>
      </c>
      <c r="C26" s="15" t="s">
        <v>383</v>
      </c>
      <c r="D26" s="18" t="s">
        <v>60</v>
      </c>
      <c r="E26" s="19">
        <v>42963</v>
      </c>
      <c r="F26" s="19">
        <v>43011</v>
      </c>
      <c r="G26" s="27" t="s">
        <v>24</v>
      </c>
      <c r="H26" s="18" t="s">
        <v>545</v>
      </c>
      <c r="I26" s="18" t="s">
        <v>545</v>
      </c>
      <c r="J26" s="22">
        <v>170624572</v>
      </c>
      <c r="K26" s="28">
        <v>170624572</v>
      </c>
      <c r="L26" s="22">
        <v>0</v>
      </c>
      <c r="M26" s="22"/>
    </row>
    <row r="27" spans="1:13" s="7" customFormat="1" ht="11.25" customHeight="1" x14ac:dyDescent="0.25">
      <c r="A27" s="25" t="s">
        <v>384</v>
      </c>
      <c r="B27" s="27" t="s">
        <v>140</v>
      </c>
      <c r="C27" s="15" t="s">
        <v>385</v>
      </c>
      <c r="D27" s="27" t="s">
        <v>386</v>
      </c>
      <c r="E27" s="19">
        <v>42942</v>
      </c>
      <c r="F27" s="19">
        <v>43011</v>
      </c>
      <c r="G27" s="27" t="s">
        <v>22</v>
      </c>
      <c r="H27" s="18" t="s">
        <v>546</v>
      </c>
      <c r="I27" s="18" t="s">
        <v>548</v>
      </c>
      <c r="J27" s="22">
        <v>973439512</v>
      </c>
      <c r="K27" s="28">
        <v>737717000</v>
      </c>
      <c r="L27" s="22">
        <v>235722512</v>
      </c>
      <c r="M27" s="22"/>
    </row>
    <row r="28" spans="1:13" s="7" customFormat="1" ht="11.25" customHeight="1" x14ac:dyDescent="0.25">
      <c r="A28" s="25" t="s">
        <v>387</v>
      </c>
      <c r="B28" s="27" t="s">
        <v>140</v>
      </c>
      <c r="C28" s="15" t="s">
        <v>388</v>
      </c>
      <c r="D28" s="27" t="s">
        <v>389</v>
      </c>
      <c r="E28" s="19">
        <v>42941</v>
      </c>
      <c r="F28" s="19">
        <v>43011</v>
      </c>
      <c r="G28" s="27" t="s">
        <v>15</v>
      </c>
      <c r="H28" s="18" t="s">
        <v>546</v>
      </c>
      <c r="I28" s="18" t="s">
        <v>548</v>
      </c>
      <c r="J28" s="22">
        <v>912073335</v>
      </c>
      <c r="K28" s="28">
        <v>733850802</v>
      </c>
      <c r="L28" s="22">
        <v>178222533</v>
      </c>
      <c r="M28" s="22"/>
    </row>
    <row r="29" spans="1:13" s="7" customFormat="1" ht="11.25" customHeight="1" x14ac:dyDescent="0.25">
      <c r="A29" s="27" t="s">
        <v>448</v>
      </c>
      <c r="B29" s="27" t="s">
        <v>140</v>
      </c>
      <c r="C29" s="15" t="s">
        <v>449</v>
      </c>
      <c r="D29" s="18" t="s">
        <v>60</v>
      </c>
      <c r="E29" s="19">
        <v>42972</v>
      </c>
      <c r="F29" s="19">
        <v>43033</v>
      </c>
      <c r="G29" s="27" t="s">
        <v>18</v>
      </c>
      <c r="H29" s="18" t="s">
        <v>546</v>
      </c>
      <c r="I29" s="18" t="s">
        <v>548</v>
      </c>
      <c r="J29" s="31">
        <v>16850473317</v>
      </c>
      <c r="K29" s="28">
        <v>9526873131</v>
      </c>
      <c r="L29" s="31">
        <v>7323600186</v>
      </c>
      <c r="M29" s="22"/>
    </row>
    <row r="30" spans="1:13" s="7" customFormat="1" ht="11.25" customHeight="1" x14ac:dyDescent="0.25">
      <c r="A30" s="27" t="s">
        <v>450</v>
      </c>
      <c r="B30" s="27" t="s">
        <v>140</v>
      </c>
      <c r="C30" s="15" t="s">
        <v>451</v>
      </c>
      <c r="D30" s="18" t="s">
        <v>60</v>
      </c>
      <c r="E30" s="19">
        <v>43005</v>
      </c>
      <c r="F30" s="19">
        <v>43033</v>
      </c>
      <c r="G30" s="48" t="s">
        <v>17</v>
      </c>
      <c r="H30" s="18" t="s">
        <v>546</v>
      </c>
      <c r="I30" s="18" t="s">
        <v>546</v>
      </c>
      <c r="J30" s="31">
        <v>1489110828</v>
      </c>
      <c r="K30" s="28">
        <f>1189110828+300000000</f>
        <v>1489110828</v>
      </c>
      <c r="L30" s="22">
        <v>0</v>
      </c>
      <c r="M30" s="22"/>
    </row>
    <row r="31" spans="1:13" s="7" customFormat="1" ht="11.25" customHeight="1" x14ac:dyDescent="0.25">
      <c r="A31" s="23" t="s">
        <v>498</v>
      </c>
      <c r="B31" s="27" t="s">
        <v>500</v>
      </c>
      <c r="C31" s="15" t="s">
        <v>499</v>
      </c>
      <c r="D31" s="18" t="s">
        <v>60</v>
      </c>
      <c r="E31" s="19">
        <v>43042</v>
      </c>
      <c r="F31" s="19">
        <v>43087</v>
      </c>
      <c r="G31" s="23" t="s">
        <v>24</v>
      </c>
      <c r="H31" s="18" t="s">
        <v>546</v>
      </c>
      <c r="I31" s="18" t="s">
        <v>546</v>
      </c>
      <c r="J31" s="22">
        <v>34327500</v>
      </c>
      <c r="K31" s="22">
        <v>34327500</v>
      </c>
      <c r="L31" s="22">
        <v>0</v>
      </c>
      <c r="M31" s="22"/>
    </row>
    <row r="32" spans="1:13" s="7" customFormat="1" ht="11.25" customHeight="1" x14ac:dyDescent="0.25">
      <c r="A32" s="27" t="s">
        <v>501</v>
      </c>
      <c r="B32" s="27" t="s">
        <v>503</v>
      </c>
      <c r="C32" s="15" t="s">
        <v>502</v>
      </c>
      <c r="D32" s="18" t="s">
        <v>60</v>
      </c>
      <c r="E32" s="19">
        <v>43042</v>
      </c>
      <c r="F32" s="19">
        <v>43087</v>
      </c>
      <c r="G32" s="27" t="s">
        <v>25</v>
      </c>
      <c r="H32" s="18" t="s">
        <v>546</v>
      </c>
      <c r="I32" s="18" t="s">
        <v>548</v>
      </c>
      <c r="J32" s="22">
        <v>7698938973</v>
      </c>
      <c r="K32" s="31">
        <f>4633075452+3065863521</f>
        <v>7698938973</v>
      </c>
      <c r="L32" s="22">
        <v>0</v>
      </c>
      <c r="M32" s="22"/>
    </row>
    <row r="33" spans="1:13" s="7" customFormat="1" x14ac:dyDescent="0.25">
      <c r="A33" s="27" t="s">
        <v>504</v>
      </c>
      <c r="B33" s="27" t="s">
        <v>140</v>
      </c>
      <c r="C33" s="15" t="s">
        <v>505</v>
      </c>
      <c r="D33" s="18" t="s">
        <v>60</v>
      </c>
      <c r="E33" s="19">
        <v>43061</v>
      </c>
      <c r="F33" s="19">
        <v>43087</v>
      </c>
      <c r="G33" s="27" t="s">
        <v>70</v>
      </c>
      <c r="H33" s="18" t="s">
        <v>546</v>
      </c>
      <c r="I33" s="18" t="s">
        <v>546</v>
      </c>
      <c r="J33" s="22">
        <v>1497477163</v>
      </c>
      <c r="K33" s="22">
        <v>1497477163</v>
      </c>
      <c r="L33" s="22">
        <v>0</v>
      </c>
      <c r="M33" s="22"/>
    </row>
    <row r="34" spans="1:13" ht="26.25" customHeight="1" x14ac:dyDescent="0.25">
      <c r="I34" s="61">
        <v>29</v>
      </c>
      <c r="J34" s="74">
        <f>SUM(J5:J33)</f>
        <v>65525811496</v>
      </c>
      <c r="K34" s="74">
        <f t="shared" ref="K34:M34" si="0">SUM(K5:K33)</f>
        <v>53503893352</v>
      </c>
      <c r="L34" s="74">
        <f t="shared" si="0"/>
        <v>12021918144</v>
      </c>
      <c r="M34" s="74">
        <f t="shared" si="0"/>
        <v>0</v>
      </c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Competitividad</vt:lpstr>
      <vt:lpstr>Promoción</vt:lpstr>
      <vt:lpstr>Infraestructura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Duarte Trujillo</dc:creator>
  <cp:lastModifiedBy>Luz Marina Acosta Alvarez</cp:lastModifiedBy>
  <dcterms:created xsi:type="dcterms:W3CDTF">2018-03-20T15:10:43Z</dcterms:created>
  <dcterms:modified xsi:type="dcterms:W3CDTF">2018-03-22T18:50:39Z</dcterms:modified>
</cp:coreProperties>
</file>